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hidePivotFieldList="1" defaultThemeVersion="124226"/>
  <bookViews>
    <workbookView xWindow="90" yWindow="65431" windowWidth="15120" windowHeight="7740" activeTab="0"/>
  </bookViews>
  <sheets>
    <sheet name="Sales Report" sheetId="1" r:id="rId1"/>
  </sheets>
  <definedNames>
    <definedName name="_xlnm.Print_Area" localSheetId="0">'Sales Report'!$A$10:$I$31</definedName>
    <definedName name="RateTable">'Sales Report'!$G$5:$I$9</definedName>
  </definedNames>
  <calcPr calcId="145621"/>
</workbook>
</file>

<file path=xl/sharedStrings.xml><?xml version="1.0" encoding="utf-8"?>
<sst xmlns="http://schemas.openxmlformats.org/spreadsheetml/2006/main" count="77" uniqueCount="43">
  <si>
    <t>Acme Widgets</t>
  </si>
  <si>
    <t>Bravo Gizmos</t>
  </si>
  <si>
    <t>Casey Bats</t>
  </si>
  <si>
    <t>Delta Doors</t>
  </si>
  <si>
    <t>Fecha</t>
  </si>
  <si>
    <t>Cliente</t>
  </si>
  <si>
    <t>Factura</t>
  </si>
  <si>
    <t>Ingreso</t>
  </si>
  <si>
    <t>Vendedor</t>
  </si>
  <si>
    <t>% de Comisión</t>
  </si>
  <si>
    <t>Monto de Comisión</t>
  </si>
  <si>
    <t>Deducciones</t>
  </si>
  <si>
    <t>Comisión a pagar</t>
  </si>
  <si>
    <t>Tasas de Comisión</t>
  </si>
  <si>
    <t>De</t>
  </si>
  <si>
    <t>Hasta</t>
  </si>
  <si>
    <t>Tasa</t>
  </si>
  <si>
    <t>A-151</t>
  </si>
  <si>
    <t>A-152</t>
  </si>
  <si>
    <t>A-153</t>
  </si>
  <si>
    <t>A-154</t>
  </si>
  <si>
    <t>A-155</t>
  </si>
  <si>
    <t>A-156</t>
  </si>
  <si>
    <t>A-157</t>
  </si>
  <si>
    <t>A-158</t>
  </si>
  <si>
    <t>A-159</t>
  </si>
  <si>
    <t>A-160</t>
  </si>
  <si>
    <t>A-161</t>
  </si>
  <si>
    <t>A-162</t>
  </si>
  <si>
    <t>A-163</t>
  </si>
  <si>
    <t>A-164</t>
  </si>
  <si>
    <t>A-165</t>
  </si>
  <si>
    <t>A-166</t>
  </si>
  <si>
    <t>A-167</t>
  </si>
  <si>
    <t>A-168</t>
  </si>
  <si>
    <t>A-169</t>
  </si>
  <si>
    <t>A-170</t>
  </si>
  <si>
    <t>A-171</t>
  </si>
  <si>
    <t>Lopez, Casandra</t>
  </si>
  <si>
    <t>Guti, Laura</t>
  </si>
  <si>
    <t>Giani, Victor</t>
  </si>
  <si>
    <t>Marina, Sebastian</t>
  </si>
  <si>
    <t xml:space="preserve">Comisión de vendedor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</si>
</sst>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i/>
      <sz val="12"/>
      <color theme="1" tint="0.34999001026153564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969696"/>
      <name val="Calibri"/>
      <family val="2"/>
    </font>
    <font>
      <sz val="10"/>
      <color rgb="FF787878"/>
      <name val="Calibri"/>
      <family val="2"/>
    </font>
    <font>
      <sz val="10"/>
      <color rgb="FF458FFD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>
        <color rgb="FFC8C8C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14" fontId="0" fillId="0" borderId="1" xfId="0" applyNumberFormat="1" applyFill="1" applyBorder="1"/>
    <xf numFmtId="44" fontId="0" fillId="0" borderId="1" xfId="20" applyFont="1" applyFill="1" applyBorder="1" applyAlignment="1">
      <alignment horizontal="center"/>
    </xf>
    <xf numFmtId="44" fontId="0" fillId="0" borderId="1" xfId="20" applyNumberFormat="1" applyFont="1" applyFill="1" applyBorder="1" applyAlignment="1">
      <alignment horizontal="right"/>
    </xf>
    <xf numFmtId="9" fontId="0" fillId="0" borderId="1" xfId="0" applyNumberFormat="1" applyFill="1" applyBorder="1" applyAlignment="1">
      <alignment horizontal="center"/>
    </xf>
    <xf numFmtId="44" fontId="0" fillId="0" borderId="1" xfId="20" applyNumberFormat="1" applyFon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9" fontId="0" fillId="0" borderId="0" xfId="0" applyNumberFormat="1" applyFill="1"/>
    <xf numFmtId="0" fontId="0" fillId="0" borderId="0" xfId="0"/>
    <xf numFmtId="44" fontId="0" fillId="0" borderId="2" xfId="20" applyFont="1" applyFill="1" applyBorder="1" applyAlignment="1">
      <alignment horizontal="center"/>
    </xf>
    <xf numFmtId="44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center"/>
    </xf>
    <xf numFmtId="9" fontId="0" fillId="0" borderId="3" xfId="23" applyNumberFormat="1" applyFont="1" applyFill="1" applyBorder="1" applyAlignment="1">
      <alignment horizontal="center"/>
    </xf>
    <xf numFmtId="44" fontId="0" fillId="0" borderId="4" xfId="20" applyFont="1" applyFill="1" applyBorder="1" applyAlignment="1">
      <alignment horizontal="center"/>
    </xf>
    <xf numFmtId="44" fontId="0" fillId="0" borderId="4" xfId="20" applyFont="1" applyFill="1" applyBorder="1" applyAlignment="1">
      <alignment horizontal="right"/>
    </xf>
    <xf numFmtId="44" fontId="0" fillId="0" borderId="5" xfId="20" applyFont="1" applyFill="1" applyBorder="1" applyAlignment="1">
      <alignment horizontal="right"/>
    </xf>
    <xf numFmtId="0" fontId="3" fillId="0" borderId="6" xfId="22" applyFill="1" applyBorder="1" applyAlignment="1">
      <alignment/>
    </xf>
    <xf numFmtId="44" fontId="0" fillId="0" borderId="7" xfId="2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8" xfId="21" applyFont="1" applyFill="1" applyBorder="1" applyAlignment="1">
      <alignment horizontal="center"/>
    </xf>
    <xf numFmtId="0" fontId="6" fillId="2" borderId="9" xfId="21" applyFont="1" applyFill="1" applyBorder="1" applyAlignment="1">
      <alignment horizontal="center"/>
    </xf>
    <xf numFmtId="0" fontId="5" fillId="0" borderId="10" xfId="22" applyFont="1" applyBorder="1" applyAlignment="1">
      <alignment horizontal="center"/>
    </xf>
    <xf numFmtId="0" fontId="7" fillId="3" borderId="1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14" fontId="0" fillId="4" borderId="2" xfId="0" applyNumberFormat="1" applyFill="1" applyBorder="1"/>
    <xf numFmtId="44" fontId="0" fillId="4" borderId="2" xfId="20" applyFont="1" applyFill="1" applyBorder="1" applyAlignment="1">
      <alignment horizontal="center"/>
    </xf>
    <xf numFmtId="44" fontId="0" fillId="4" borderId="2" xfId="20" applyNumberFormat="1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9" fontId="0" fillId="4" borderId="2" xfId="0" applyNumberFormat="1" applyFill="1" applyBorder="1" applyAlignment="1">
      <alignment horizontal="center"/>
    </xf>
    <xf numFmtId="44" fontId="0" fillId="4" borderId="2" xfId="20" applyNumberFormat="1" applyFont="1" applyFill="1" applyBorder="1" applyAlignment="1">
      <alignment horizontal="center"/>
    </xf>
    <xf numFmtId="44" fontId="0" fillId="4" borderId="2" xfId="0" applyNumberFormat="1" applyFill="1" applyBorder="1" applyAlignment="1">
      <alignment horizontal="center"/>
    </xf>
    <xf numFmtId="14" fontId="0" fillId="4" borderId="1" xfId="0" applyNumberFormat="1" applyFill="1" applyBorder="1"/>
    <xf numFmtId="44" fontId="0" fillId="4" borderId="1" xfId="20" applyFont="1" applyFill="1" applyBorder="1" applyAlignment="1">
      <alignment horizontal="center"/>
    </xf>
    <xf numFmtId="44" fontId="0" fillId="4" borderId="1" xfId="2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9" fontId="0" fillId="4" borderId="1" xfId="0" applyNumberFormat="1" applyFill="1" applyBorder="1" applyAlignment="1">
      <alignment horizontal="center"/>
    </xf>
    <xf numFmtId="44" fontId="0" fillId="4" borderId="1" xfId="20" applyNumberFormat="1" applyFont="1" applyFill="1" applyBorder="1" applyAlignment="1">
      <alignment horizontal="center"/>
    </xf>
    <xf numFmtId="44" fontId="0" fillId="4" borderId="1" xfId="0" applyNumberFormat="1" applyFill="1" applyBorder="1" applyAlignment="1">
      <alignment horizontal="center"/>
    </xf>
    <xf numFmtId="44" fontId="0" fillId="4" borderId="2" xfId="20" applyFont="1" applyFill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Texto explicativo" xfId="21"/>
    <cellStyle name="Hipervínculo" xfId="22"/>
    <cellStyle name="Porcentaje" xfId="23"/>
  </cellStyles>
  <dxfs count="3"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lanillaexcel.com?ref=spreadsheet_logo" TargetMode="External" /><Relationship Id="rId3" Type="http://schemas.openxmlformats.org/officeDocument/2006/relationships/hyperlink" Target="http://planillaexcel.com?ref=spreadsheet_logo" TargetMode="External" /><Relationship Id="rId4" Type="http://schemas.openxmlformats.org/officeDocument/2006/relationships/hyperlink" Target="http://planillaexcel.com/contactanos?ref=spreadsheet_contact" TargetMode="External" /><Relationship Id="rId5" Type="http://schemas.openxmlformats.org/officeDocument/2006/relationships/image" Target="file:///C:\Users\home\AppData\Roaming\Microsoft\Excel\XLSTART/header/envelope.png" TargetMode="External" /><Relationship Id="rId6" Type="http://schemas.openxmlformats.org/officeDocument/2006/relationships/hyperlink" Target="http://planillaexcel.com/contactanos?ref=spreadsheet_contact" TargetMode="External" /><Relationship Id="rId7" Type="http://schemas.openxmlformats.org/officeDocument/2006/relationships/hyperlink" Target="http://planillaexcel.com/contactanos?ref=spreadsheet_contact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114300</xdr:rowOff>
    </xdr:from>
    <xdr:to>
      <xdr:col>1</xdr:col>
      <xdr:colOff>514350</xdr:colOff>
      <xdr:row>0</xdr:row>
      <xdr:rowOff>266700</xdr:rowOff>
    </xdr:to>
    <xdr:pic>
      <xdr:nvPicPr>
        <xdr:cNvPr id="2" name="logo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485775</xdr:colOff>
      <xdr:row>0</xdr:row>
      <xdr:rowOff>104775</xdr:rowOff>
    </xdr:from>
    <xdr:to>
      <xdr:col>4</xdr:col>
      <xdr:colOff>762000</xdr:colOff>
      <xdr:row>0</xdr:row>
      <xdr:rowOff>361950</xdr:rowOff>
    </xdr:to>
    <xdr:sp macro="" textlink="">
      <xdr:nvSpPr>
        <xdr:cNvPr id="3" name="subtitle"/>
        <xdr:cNvSpPr txBox="1"/>
      </xdr:nvSpPr>
      <xdr:spPr>
        <a:xfrm>
          <a:off x="1266825" y="104775"/>
          <a:ext cx="3181350" cy="257175"/>
        </a:xfrm>
        <a:prstGeom prst="rect">
          <a:avLst/>
        </a:prstGeom>
        <a:solidFill>
          <a:srgbClr val="FFFFFF"/>
        </a:solidFill>
        <a:ln w="9525" cmpd="sng">
          <a:noFill/>
        </a:ln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8</xdr:col>
      <xdr:colOff>66675</xdr:colOff>
      <xdr:row>0</xdr:row>
      <xdr:rowOff>104775</xdr:rowOff>
    </xdr:from>
    <xdr:to>
      <xdr:col>12</xdr:col>
      <xdr:colOff>228600</xdr:colOff>
      <xdr:row>0</xdr:row>
      <xdr:rowOff>352425</xdr:rowOff>
    </xdr:to>
    <xdr:sp macro="" textlink="">
      <xdr:nvSpPr>
        <xdr:cNvPr id="4" name="contactBox">
          <a:hlinkClick r:id="rId4"/>
        </xdr:cNvPr>
        <xdr:cNvSpPr txBox="1"/>
      </xdr:nvSpPr>
      <xdr:spPr>
        <a:xfrm>
          <a:off x="7620000" y="104775"/>
          <a:ext cx="2924175" cy="247650"/>
        </a:xfrm>
        <a:prstGeom prst="rect">
          <a:avLst/>
        </a:prstGeom>
        <a:solidFill>
          <a:srgbClr val="FFFFFF"/>
        </a:solidFill>
        <a:ln w="9525" cmpd="sng">
          <a:noFill/>
        </a:ln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11</xdr:col>
      <xdr:colOff>590550</xdr:colOff>
      <xdr:row>0</xdr:row>
      <xdr:rowOff>152400</xdr:rowOff>
    </xdr:from>
    <xdr:to>
      <xdr:col>12</xdr:col>
      <xdr:colOff>133350</xdr:colOff>
      <xdr:row>0</xdr:row>
      <xdr:rowOff>304800</xdr:rowOff>
    </xdr:to>
    <xdr:pic>
      <xdr:nvPicPr>
        <xdr:cNvPr id="5" name="mailIcon">
          <a:hlinkClick r:id="rId7"/>
        </xdr:cNvPr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0296525" y="152400"/>
          <a:ext cx="152400" cy="152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neclick.nirvaha.com/Account/Register.aspx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workbookViewId="0" topLeftCell="A4">
      <selection activeCell="I17" sqref="I17"/>
    </sheetView>
  </sheetViews>
  <sheetFormatPr defaultColWidth="9.140625" defaultRowHeight="15"/>
  <cols>
    <col min="1" max="1" width="11.7109375" style="0" customWidth="1"/>
    <col min="2" max="2" width="14.8515625" style="0" customWidth="1"/>
    <col min="3" max="3" width="13.00390625" style="0" customWidth="1"/>
    <col min="4" max="4" width="15.7109375" style="0" customWidth="1"/>
    <col min="5" max="5" width="15.00390625" style="16" customWidth="1"/>
    <col min="6" max="6" width="13.421875" style="0" customWidth="1"/>
    <col min="7" max="7" width="14.28125" style="0" customWidth="1"/>
    <col min="8" max="8" width="15.28125" style="0" customWidth="1"/>
    <col min="9" max="9" width="14.00390625" style="0" customWidth="1"/>
  </cols>
  <sheetData>
    <row r="1" s="45" customFormat="1" ht="30" customHeight="1">
      <c r="E1" s="46"/>
    </row>
    <row r="2" s="12" customFormat="1" ht="15" customHeight="1" thickBot="1">
      <c r="E2" s="16"/>
    </row>
    <row r="3" spans="1:9" ht="15.75" thickBot="1">
      <c r="A3" s="2"/>
      <c r="B3" s="2"/>
      <c r="C3" s="2"/>
      <c r="D3" s="12"/>
      <c r="E3" s="12"/>
      <c r="F3" s="12"/>
      <c r="G3" s="47" t="s">
        <v>13</v>
      </c>
      <c r="H3" s="48"/>
      <c r="I3" s="49"/>
    </row>
    <row r="4" spans="1:9" ht="15">
      <c r="A4" s="3"/>
      <c r="B4" s="3"/>
      <c r="C4" s="4"/>
      <c r="D4" s="12"/>
      <c r="E4" s="12"/>
      <c r="F4" s="12"/>
      <c r="G4" s="23" t="s">
        <v>14</v>
      </c>
      <c r="H4" s="19" t="s">
        <v>15</v>
      </c>
      <c r="I4" s="17" t="s">
        <v>16</v>
      </c>
    </row>
    <row r="5" spans="1:9" ht="15">
      <c r="A5" s="3"/>
      <c r="B5" s="3"/>
      <c r="C5" s="4"/>
      <c r="D5" s="12"/>
      <c r="E5" s="12"/>
      <c r="F5" s="12"/>
      <c r="G5" s="20">
        <v>0</v>
      </c>
      <c r="H5" s="20">
        <v>999.99</v>
      </c>
      <c r="I5" s="18">
        <v>0.04</v>
      </c>
    </row>
    <row r="6" spans="1:9" ht="15">
      <c r="A6" s="3"/>
      <c r="B6" s="3"/>
      <c r="C6" s="4"/>
      <c r="D6" s="12"/>
      <c r="E6" s="12"/>
      <c r="F6" s="12"/>
      <c r="G6" s="20">
        <v>1000</v>
      </c>
      <c r="H6" s="20">
        <v>9999.99</v>
      </c>
      <c r="I6" s="18">
        <v>0.05</v>
      </c>
    </row>
    <row r="7" spans="1:9" ht="15.75">
      <c r="A7" s="25" t="s">
        <v>42</v>
      </c>
      <c r="B7" s="26"/>
      <c r="C7" s="26"/>
      <c r="D7" s="26"/>
      <c r="E7" s="26"/>
      <c r="F7" s="26"/>
      <c r="G7" s="20">
        <v>10000</v>
      </c>
      <c r="H7" s="20">
        <v>49999.99</v>
      </c>
      <c r="I7" s="18">
        <v>0.06</v>
      </c>
    </row>
    <row r="8" spans="1:9" ht="12.75" customHeight="1">
      <c r="A8" s="27"/>
      <c r="B8" s="27"/>
      <c r="C8" s="27"/>
      <c r="D8" s="27"/>
      <c r="E8" s="27"/>
      <c r="F8" s="27"/>
      <c r="G8" s="20">
        <v>50000</v>
      </c>
      <c r="H8" s="20">
        <v>99999.99</v>
      </c>
      <c r="I8" s="18">
        <v>0.07</v>
      </c>
    </row>
    <row r="9" spans="1:9" ht="15.75" thickBot="1">
      <c r="A9" s="22"/>
      <c r="B9" s="22"/>
      <c r="C9" s="22"/>
      <c r="D9" s="12"/>
      <c r="E9" s="12"/>
      <c r="F9" s="12"/>
      <c r="G9" s="21">
        <v>100000</v>
      </c>
      <c r="H9" s="21">
        <v>999999.99</v>
      </c>
      <c r="I9" s="18">
        <v>0.1</v>
      </c>
    </row>
    <row r="10" spans="1:9" ht="32.25" customHeight="1" thickBot="1">
      <c r="A10" s="28" t="s">
        <v>4</v>
      </c>
      <c r="B10" s="28" t="s">
        <v>5</v>
      </c>
      <c r="C10" s="28" t="s">
        <v>6</v>
      </c>
      <c r="D10" s="29" t="s">
        <v>7</v>
      </c>
      <c r="E10" s="29" t="s">
        <v>8</v>
      </c>
      <c r="F10" s="29" t="s">
        <v>9</v>
      </c>
      <c r="G10" s="29" t="s">
        <v>10</v>
      </c>
      <c r="H10" s="29" t="s">
        <v>11</v>
      </c>
      <c r="I10" s="29" t="s">
        <v>12</v>
      </c>
    </row>
    <row r="11" spans="1:9" ht="15">
      <c r="A11" s="30">
        <f ca="1">TODAY()-(25)</f>
        <v>41592</v>
      </c>
      <c r="B11" s="44" t="s">
        <v>0</v>
      </c>
      <c r="C11" s="31" t="s">
        <v>17</v>
      </c>
      <c r="D11" s="32">
        <v>2000</v>
      </c>
      <c r="E11" s="33" t="s">
        <v>38</v>
      </c>
      <c r="F11" s="34">
        <f aca="true" t="shared" si="0" ref="F11:F31">LOOKUP($D11,RateTable)</f>
        <v>0.05</v>
      </c>
      <c r="G11" s="35">
        <f aca="true" t="shared" si="1" ref="G11:G31">F11*D11</f>
        <v>100</v>
      </c>
      <c r="H11" s="36">
        <v>0</v>
      </c>
      <c r="I11" s="36">
        <f aca="true" t="shared" si="2" ref="I11:I31">G11-H11</f>
        <v>100</v>
      </c>
    </row>
    <row r="12" spans="1:9" ht="15">
      <c r="A12" s="5">
        <f ca="1">TODAY()-(21)</f>
        <v>41596</v>
      </c>
      <c r="B12" s="6" t="s">
        <v>0</v>
      </c>
      <c r="C12" s="13" t="s">
        <v>18</v>
      </c>
      <c r="D12" s="7">
        <v>450</v>
      </c>
      <c r="E12" s="24" t="s">
        <v>39</v>
      </c>
      <c r="F12" s="8">
        <f t="shared" si="0"/>
        <v>0.04</v>
      </c>
      <c r="G12" s="9">
        <f t="shared" si="1"/>
        <v>18</v>
      </c>
      <c r="H12" s="14">
        <v>0</v>
      </c>
      <c r="I12" s="10">
        <f t="shared" si="2"/>
        <v>18</v>
      </c>
    </row>
    <row r="13" spans="1:9" ht="15">
      <c r="A13" s="37">
        <f ca="1">TODAY()-(16)</f>
        <v>41601</v>
      </c>
      <c r="B13" s="38" t="s">
        <v>0</v>
      </c>
      <c r="C13" s="31" t="s">
        <v>19</v>
      </c>
      <c r="D13" s="39">
        <v>12500</v>
      </c>
      <c r="E13" s="40" t="s">
        <v>40</v>
      </c>
      <c r="F13" s="41">
        <f t="shared" si="0"/>
        <v>0.06</v>
      </c>
      <c r="G13" s="42">
        <f t="shared" si="1"/>
        <v>750</v>
      </c>
      <c r="H13" s="36">
        <v>0</v>
      </c>
      <c r="I13" s="43">
        <f t="shared" si="2"/>
        <v>750</v>
      </c>
    </row>
    <row r="14" spans="1:9" ht="15">
      <c r="A14" s="5">
        <f ca="1">TODAY()-(7)</f>
        <v>41610</v>
      </c>
      <c r="B14" s="6" t="s">
        <v>0</v>
      </c>
      <c r="C14" s="13" t="s">
        <v>20</v>
      </c>
      <c r="D14" s="7">
        <v>125000</v>
      </c>
      <c r="E14" s="24" t="s">
        <v>41</v>
      </c>
      <c r="F14" s="8">
        <f t="shared" si="0"/>
        <v>0.1</v>
      </c>
      <c r="G14" s="9">
        <f t="shared" si="1"/>
        <v>12500</v>
      </c>
      <c r="H14" s="14">
        <v>0</v>
      </c>
      <c r="I14" s="10">
        <f t="shared" si="2"/>
        <v>12500</v>
      </c>
    </row>
    <row r="15" spans="1:9" ht="15">
      <c r="A15" s="37">
        <f ca="1">TODAY()-(2)</f>
        <v>41615</v>
      </c>
      <c r="B15" s="38" t="s">
        <v>0</v>
      </c>
      <c r="C15" s="31" t="s">
        <v>21</v>
      </c>
      <c r="D15" s="39">
        <v>45250</v>
      </c>
      <c r="E15" s="33" t="s">
        <v>38</v>
      </c>
      <c r="F15" s="34">
        <f t="shared" si="0"/>
        <v>0.06</v>
      </c>
      <c r="G15" s="42">
        <f t="shared" si="1"/>
        <v>2715</v>
      </c>
      <c r="H15" s="36">
        <v>0</v>
      </c>
      <c r="I15" s="43">
        <f t="shared" si="2"/>
        <v>2715</v>
      </c>
    </row>
    <row r="16" spans="1:9" ht="15">
      <c r="A16" s="5">
        <f ca="1">TODAY()-(25)</f>
        <v>41592</v>
      </c>
      <c r="B16" s="6" t="s">
        <v>1</v>
      </c>
      <c r="C16" s="13" t="s">
        <v>22</v>
      </c>
      <c r="D16" s="7">
        <v>22500</v>
      </c>
      <c r="E16" s="24" t="s">
        <v>39</v>
      </c>
      <c r="F16" s="8">
        <f t="shared" si="0"/>
        <v>0.06</v>
      </c>
      <c r="G16" s="9">
        <f t="shared" si="1"/>
        <v>1350</v>
      </c>
      <c r="H16" s="14">
        <v>0</v>
      </c>
      <c r="I16" s="10">
        <f t="shared" si="2"/>
        <v>1350</v>
      </c>
    </row>
    <row r="17" spans="1:9" ht="15">
      <c r="A17" s="37">
        <f ca="1">TODAY()-(21)</f>
        <v>41596</v>
      </c>
      <c r="B17" s="38" t="s">
        <v>1</v>
      </c>
      <c r="C17" s="31" t="s">
        <v>23</v>
      </c>
      <c r="D17" s="39">
        <v>9000</v>
      </c>
      <c r="E17" s="40" t="s">
        <v>40</v>
      </c>
      <c r="F17" s="41">
        <f t="shared" si="0"/>
        <v>0.05</v>
      </c>
      <c r="G17" s="42">
        <f t="shared" si="1"/>
        <v>450</v>
      </c>
      <c r="H17" s="36">
        <v>0</v>
      </c>
      <c r="I17" s="43">
        <f t="shared" si="2"/>
        <v>450</v>
      </c>
    </row>
    <row r="18" spans="1:9" ht="15">
      <c r="A18" s="5">
        <f ca="1">TODAY()-(16)</f>
        <v>41601</v>
      </c>
      <c r="B18" s="6" t="s">
        <v>1</v>
      </c>
      <c r="C18" s="13" t="s">
        <v>24</v>
      </c>
      <c r="D18" s="7">
        <v>65250</v>
      </c>
      <c r="E18" s="24" t="s">
        <v>41</v>
      </c>
      <c r="F18" s="8">
        <f t="shared" si="0"/>
        <v>0.07</v>
      </c>
      <c r="G18" s="9">
        <f t="shared" si="1"/>
        <v>4567.5</v>
      </c>
      <c r="H18" s="14">
        <v>0</v>
      </c>
      <c r="I18" s="10">
        <f t="shared" si="2"/>
        <v>4567.5</v>
      </c>
    </row>
    <row r="19" spans="1:9" ht="15">
      <c r="A19" s="37">
        <f ca="1">TODAY()-(7)</f>
        <v>41610</v>
      </c>
      <c r="B19" s="38" t="s">
        <v>1</v>
      </c>
      <c r="C19" s="31" t="s">
        <v>25</v>
      </c>
      <c r="D19" s="39">
        <v>5500</v>
      </c>
      <c r="E19" s="33" t="s">
        <v>38</v>
      </c>
      <c r="F19" s="34">
        <f t="shared" si="0"/>
        <v>0.05</v>
      </c>
      <c r="G19" s="42">
        <f t="shared" si="1"/>
        <v>275</v>
      </c>
      <c r="H19" s="36">
        <v>0</v>
      </c>
      <c r="I19" s="43">
        <f t="shared" si="2"/>
        <v>275</v>
      </c>
    </row>
    <row r="20" spans="1:9" ht="15">
      <c r="A20" s="5">
        <f ca="1">TODAY()-(2)</f>
        <v>41615</v>
      </c>
      <c r="B20" s="6" t="s">
        <v>1</v>
      </c>
      <c r="C20" s="13" t="s">
        <v>26</v>
      </c>
      <c r="D20" s="7">
        <v>4795</v>
      </c>
      <c r="E20" s="24" t="s">
        <v>39</v>
      </c>
      <c r="F20" s="8">
        <f t="shared" si="0"/>
        <v>0.05</v>
      </c>
      <c r="G20" s="9">
        <f>F20*D20</f>
        <v>239.75</v>
      </c>
      <c r="H20" s="14">
        <v>0</v>
      </c>
      <c r="I20" s="10">
        <f t="shared" si="2"/>
        <v>239.75</v>
      </c>
    </row>
    <row r="21" spans="1:9" ht="15">
      <c r="A21" s="37">
        <f ca="1">TODAY()-(2)</f>
        <v>41615</v>
      </c>
      <c r="B21" s="38" t="s">
        <v>1</v>
      </c>
      <c r="C21" s="31" t="s">
        <v>27</v>
      </c>
      <c r="D21" s="39">
        <v>52500</v>
      </c>
      <c r="E21" s="40" t="s">
        <v>40</v>
      </c>
      <c r="F21" s="41">
        <f t="shared" si="0"/>
        <v>0.07</v>
      </c>
      <c r="G21" s="42">
        <f t="shared" si="1"/>
        <v>3675.0000000000005</v>
      </c>
      <c r="H21" s="36">
        <v>0</v>
      </c>
      <c r="I21" s="43">
        <f t="shared" si="2"/>
        <v>3675.0000000000005</v>
      </c>
    </row>
    <row r="22" spans="1:9" ht="15">
      <c r="A22" s="5">
        <f ca="1">TODAY()-(25)</f>
        <v>41592</v>
      </c>
      <c r="B22" s="6" t="s">
        <v>2</v>
      </c>
      <c r="C22" s="13" t="s">
        <v>28</v>
      </c>
      <c r="D22" s="7">
        <v>4900</v>
      </c>
      <c r="E22" s="24" t="s">
        <v>41</v>
      </c>
      <c r="F22" s="8">
        <f t="shared" si="0"/>
        <v>0.05</v>
      </c>
      <c r="G22" s="9">
        <f t="shared" si="1"/>
        <v>245</v>
      </c>
      <c r="H22" s="14">
        <v>0</v>
      </c>
      <c r="I22" s="10">
        <f t="shared" si="2"/>
        <v>245</v>
      </c>
    </row>
    <row r="23" spans="1:9" ht="15">
      <c r="A23" s="37">
        <f ca="1">TODAY()-(21)</f>
        <v>41596</v>
      </c>
      <c r="B23" s="38" t="s">
        <v>2</v>
      </c>
      <c r="C23" s="31" t="s">
        <v>29</v>
      </c>
      <c r="D23" s="39">
        <v>250</v>
      </c>
      <c r="E23" s="33" t="s">
        <v>38</v>
      </c>
      <c r="F23" s="41">
        <f t="shared" si="0"/>
        <v>0.04</v>
      </c>
      <c r="G23" s="42">
        <f t="shared" si="1"/>
        <v>10</v>
      </c>
      <c r="H23" s="36">
        <v>0</v>
      </c>
      <c r="I23" s="43">
        <f t="shared" si="2"/>
        <v>10</v>
      </c>
    </row>
    <row r="24" spans="1:9" ht="15">
      <c r="A24" s="5">
        <f ca="1">TODAY()-(16)</f>
        <v>41601</v>
      </c>
      <c r="B24" s="6" t="s">
        <v>2</v>
      </c>
      <c r="C24" s="13" t="s">
        <v>30</v>
      </c>
      <c r="D24" s="7">
        <v>357000</v>
      </c>
      <c r="E24" s="24" t="s">
        <v>39</v>
      </c>
      <c r="F24" s="8">
        <f t="shared" si="0"/>
        <v>0.1</v>
      </c>
      <c r="G24" s="9">
        <f t="shared" si="1"/>
        <v>35700</v>
      </c>
      <c r="H24" s="14">
        <v>0</v>
      </c>
      <c r="I24" s="10">
        <f t="shared" si="2"/>
        <v>35700</v>
      </c>
    </row>
    <row r="25" spans="1:9" ht="15">
      <c r="A25" s="37">
        <f ca="1">TODAY()-(7)</f>
        <v>41610</v>
      </c>
      <c r="B25" s="38" t="s">
        <v>2</v>
      </c>
      <c r="C25" s="31" t="s">
        <v>31</v>
      </c>
      <c r="D25" s="39">
        <v>125000</v>
      </c>
      <c r="E25" s="40" t="s">
        <v>40</v>
      </c>
      <c r="F25" s="41">
        <f t="shared" si="0"/>
        <v>0.1</v>
      </c>
      <c r="G25" s="42">
        <f t="shared" si="1"/>
        <v>12500</v>
      </c>
      <c r="H25" s="36">
        <v>0</v>
      </c>
      <c r="I25" s="43">
        <f t="shared" si="2"/>
        <v>12500</v>
      </c>
    </row>
    <row r="26" spans="1:9" ht="15">
      <c r="A26" s="5">
        <f ca="1">TODAY()-(2)</f>
        <v>41615</v>
      </c>
      <c r="B26" s="6" t="s">
        <v>2</v>
      </c>
      <c r="C26" s="13" t="s">
        <v>32</v>
      </c>
      <c r="D26" s="7">
        <v>68500</v>
      </c>
      <c r="E26" s="24" t="s">
        <v>41</v>
      </c>
      <c r="F26" s="8">
        <f t="shared" si="0"/>
        <v>0.07</v>
      </c>
      <c r="G26" s="9">
        <f t="shared" si="1"/>
        <v>4795.000000000001</v>
      </c>
      <c r="H26" s="14">
        <v>0</v>
      </c>
      <c r="I26" s="10">
        <f t="shared" si="2"/>
        <v>4795.000000000001</v>
      </c>
    </row>
    <row r="27" spans="1:9" ht="15">
      <c r="A27" s="37">
        <f ca="1">TODAY()-(25)</f>
        <v>41592</v>
      </c>
      <c r="B27" s="38" t="s">
        <v>3</v>
      </c>
      <c r="C27" s="31" t="s">
        <v>33</v>
      </c>
      <c r="D27" s="39">
        <v>12500</v>
      </c>
      <c r="E27" s="40" t="s">
        <v>41</v>
      </c>
      <c r="F27" s="41">
        <f t="shared" si="0"/>
        <v>0.06</v>
      </c>
      <c r="G27" s="42">
        <f t="shared" si="1"/>
        <v>750</v>
      </c>
      <c r="H27" s="36">
        <v>0</v>
      </c>
      <c r="I27" s="43">
        <f t="shared" si="2"/>
        <v>750</v>
      </c>
    </row>
    <row r="28" spans="1:9" ht="15">
      <c r="A28" s="5">
        <f ca="1">TODAY()-(21)</f>
        <v>41596</v>
      </c>
      <c r="B28" s="6" t="s">
        <v>3</v>
      </c>
      <c r="C28" s="13" t="s">
        <v>34</v>
      </c>
      <c r="D28" s="7">
        <v>2500</v>
      </c>
      <c r="E28" s="24" t="s">
        <v>41</v>
      </c>
      <c r="F28" s="8">
        <f t="shared" si="0"/>
        <v>0.05</v>
      </c>
      <c r="G28" s="9">
        <f t="shared" si="1"/>
        <v>125</v>
      </c>
      <c r="H28" s="14">
        <v>0</v>
      </c>
      <c r="I28" s="10">
        <f t="shared" si="2"/>
        <v>125</v>
      </c>
    </row>
    <row r="29" spans="1:9" ht="15">
      <c r="A29" s="37">
        <f ca="1">TODAY()-(16)</f>
        <v>41601</v>
      </c>
      <c r="B29" s="38" t="s">
        <v>3</v>
      </c>
      <c r="C29" s="31" t="s">
        <v>35</v>
      </c>
      <c r="D29" s="39">
        <v>375</v>
      </c>
      <c r="E29" s="40" t="s">
        <v>40</v>
      </c>
      <c r="F29" s="41">
        <f t="shared" si="0"/>
        <v>0.04</v>
      </c>
      <c r="G29" s="42">
        <f t="shared" si="1"/>
        <v>15</v>
      </c>
      <c r="H29" s="36">
        <v>0</v>
      </c>
      <c r="I29" s="43">
        <f t="shared" si="2"/>
        <v>15</v>
      </c>
    </row>
    <row r="30" spans="1:9" ht="15">
      <c r="A30" s="5">
        <f ca="1">TODAY()-(7)</f>
        <v>41610</v>
      </c>
      <c r="B30" s="6" t="s">
        <v>3</v>
      </c>
      <c r="C30" s="13" t="s">
        <v>36</v>
      </c>
      <c r="D30" s="7">
        <v>22500</v>
      </c>
      <c r="E30" s="24" t="s">
        <v>40</v>
      </c>
      <c r="F30" s="8">
        <f t="shared" si="0"/>
        <v>0.06</v>
      </c>
      <c r="G30" s="9">
        <f t="shared" si="1"/>
        <v>1350</v>
      </c>
      <c r="H30" s="14">
        <v>0</v>
      </c>
      <c r="I30" s="10">
        <f t="shared" si="2"/>
        <v>1350</v>
      </c>
    </row>
    <row r="31" spans="1:9" ht="15">
      <c r="A31" s="37">
        <f ca="1">TODAY()-(2)</f>
        <v>41615</v>
      </c>
      <c r="B31" s="38" t="s">
        <v>3</v>
      </c>
      <c r="C31" s="31" t="s">
        <v>37</v>
      </c>
      <c r="D31" s="39">
        <v>32500</v>
      </c>
      <c r="E31" s="40" t="s">
        <v>40</v>
      </c>
      <c r="F31" s="41">
        <f t="shared" si="0"/>
        <v>0.06</v>
      </c>
      <c r="G31" s="42">
        <f t="shared" si="1"/>
        <v>1950</v>
      </c>
      <c r="H31" s="36">
        <v>0</v>
      </c>
      <c r="I31" s="43">
        <f t="shared" si="2"/>
        <v>1950</v>
      </c>
    </row>
    <row r="32" spans="1:9" ht="15">
      <c r="A32" s="1"/>
      <c r="B32" s="11"/>
      <c r="C32" s="11"/>
      <c r="D32" s="11"/>
      <c r="E32" s="15"/>
      <c r="F32" s="1"/>
      <c r="G32" s="1"/>
      <c r="H32" s="1"/>
      <c r="I32" s="1"/>
    </row>
  </sheetData>
  <mergeCells count="3">
    <mergeCell ref="A7:F7"/>
    <mergeCell ref="A8:F8"/>
    <mergeCell ref="G3:I3"/>
  </mergeCells>
  <conditionalFormatting sqref="G4:I9">
    <cfRule type="expression" priority="3" dxfId="0" stopIfTrue="1">
      <formula>MOD(ROW(),2)</formula>
    </cfRule>
  </conditionalFormatting>
  <conditionalFormatting sqref="A13:D31 A12:G12 H12:I31 A10:I11 C12:C31 E12:E31 F13:G31">
    <cfRule type="expression" priority="2" dxfId="0" stopIfTrue="1">
      <formula>MOD(ROW(),2)</formula>
    </cfRule>
  </conditionalFormatting>
  <conditionalFormatting sqref="E13:E31">
    <cfRule type="expression" priority="1" dxfId="0" stopIfTrue="1">
      <formula>MOD(ROW(),2)</formula>
    </cfRule>
  </conditionalFormatting>
  <hyperlinks>
    <hyperlink ref="A7:A8" r:id="rId1" display="Create and Email PDF Commision Statements for each sales person with this template"/>
  </hyperlinks>
  <printOptions horizontalCentered="1"/>
  <pageMargins left="0.45" right="0.45" top="1.5" bottom="0.75" header="0.3" footer="0.3"/>
  <pageSetup horizontalDpi="600" verticalDpi="600" orientation="landscape" r:id="rId4"/>
  <headerFooter>
    <oddHeader>&amp;L&amp;G</oddHeader>
    <oddFooter>&amp;CVist us at Https://OneClick.Nirvaha.com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Commission By Revenue</dc:title>
  <dc:subject/>
  <dc:creator>Planilla excel</dc:creator>
  <cp:keywords>commissions templates, sales commissions, excel templates, sales management, OneClick Commissions, compensation sales</cp:keywords>
  <dc:description>Powered by Nirvaha</dc:description>
  <cp:lastModifiedBy>home</cp:lastModifiedBy>
  <cp:lastPrinted>2011-03-21T22:12:51Z</cp:lastPrinted>
  <dcterms:created xsi:type="dcterms:W3CDTF">2011-03-15T02:43:21Z</dcterms:created>
  <dcterms:modified xsi:type="dcterms:W3CDTF">2013-12-10T00:09:07Z</dcterms:modified>
  <cp:category>Commissions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eClick-TabPrimary">
    <vt:lpwstr>-N/A-</vt:lpwstr>
  </property>
  <property fmtid="{D5CDD505-2E9C-101B-9397-08002B2CF9AE}" pid="3" name="OneClick-TabHide">
    <vt:lpwstr>Pivot Table,Instructions and notes</vt:lpwstr>
  </property>
  <property fmtid="{D5CDD505-2E9C-101B-9397-08002B2CF9AE}" pid="4" name="OneClick-PayeeColumns">
    <vt:lpwstr>Commissioned Salesperson</vt:lpwstr>
  </property>
  <property fmtid="{D5CDD505-2E9C-101B-9397-08002B2CF9AE}" pid="5" name="OneClick-PayeeColumnsExclude">
    <vt:lpwstr>-N/A-</vt:lpwstr>
  </property>
  <property fmtid="{D5CDD505-2E9C-101B-9397-08002B2CF9AE}" pid="6" name="OneClick-Report1Columns">
    <vt:lpwstr>*</vt:lpwstr>
  </property>
  <property fmtid="{D5CDD505-2E9C-101B-9397-08002B2CF9AE}" pid="7" name="OneClick-Report1ColumnsExclude">
    <vt:lpwstr>-N/A-</vt:lpwstr>
  </property>
  <property fmtid="{D5CDD505-2E9C-101B-9397-08002B2CF9AE}" pid="8" name="OneClick-Report2Columns">
    <vt:lpwstr>*</vt:lpwstr>
  </property>
  <property fmtid="{D5CDD505-2E9C-101B-9397-08002B2CF9AE}" pid="9" name="OneClick-Report2ColumnsExclude">
    <vt:lpwstr>-N/A-</vt:lpwstr>
  </property>
  <property fmtid="{D5CDD505-2E9C-101B-9397-08002B2CF9AE}" pid="10" name="OneClick-Report3Columns">
    <vt:lpwstr>*</vt:lpwstr>
  </property>
  <property fmtid="{D5CDD505-2E9C-101B-9397-08002B2CF9AE}" pid="11" name="OneClick-Report3ColumnsExclude">
    <vt:lpwstr>-N/A-</vt:lpwstr>
  </property>
  <property fmtid="{D5CDD505-2E9C-101B-9397-08002B2CF9AE}" pid="12" name="OneClick-SumColumns">
    <vt:lpwstr>Revenue, Commission Amount, Deductions, Commission Payable</vt:lpwstr>
  </property>
  <property fmtid="{D5CDD505-2E9C-101B-9397-08002B2CF9AE}" pid="13" name="OneClick-SumColumnsExclude">
    <vt:lpwstr>Order / Invoice #, Commission Rate</vt:lpwstr>
  </property>
  <property fmtid="{D5CDD505-2E9C-101B-9397-08002B2CF9AE}" pid="14" name="OneClick-HeaderContain">
    <vt:lpwstr>Date, Customer</vt:lpwstr>
  </property>
  <property fmtid="{D5CDD505-2E9C-101B-9397-08002B2CF9AE}" pid="15" name="OneClick-PivotOn">
    <vt:lpwstr>Customer</vt:lpwstr>
  </property>
  <property fmtid="{D5CDD505-2E9C-101B-9397-08002B2CF9AE}" pid="16" name="OneClick-EmailColumn">
    <vt:lpwstr>Instructions and notes!Email Names,Instructions and notes!Email Addresses</vt:lpwstr>
  </property>
  <property fmtid="{D5CDD505-2E9C-101B-9397-08002B2CF9AE}" pid="17" name="OneClick-SortBy">
    <vt:lpwstr>Date, Customer</vt:lpwstr>
  </property>
  <property fmtid="{D5CDD505-2E9C-101B-9397-08002B2CF9AE}" pid="18" name="OneClick-Silent">
    <vt:lpwstr>False</vt:lpwstr>
  </property>
  <property fmtid="{D5CDD505-2E9C-101B-9397-08002B2CF9AE}" pid="19" name="OneClick-OriginallySavedBy">
    <vt:lpwstr>Nirvaha</vt:lpwstr>
  </property>
  <property fmtid="{D5CDD505-2E9C-101B-9397-08002B2CF9AE}" pid="20" name="OneClick-Version">
    <vt:lpwstr>000.010.001</vt:lpwstr>
  </property>
  <property fmtid="{D5CDD505-2E9C-101B-9397-08002B2CF9AE}" pid="21" name="_AdHocReviewCycleID">
    <vt:i4>1232446249</vt:i4>
  </property>
  <property fmtid="{D5CDD505-2E9C-101B-9397-08002B2CF9AE}" pid="22" name="_NewReviewCycle">
    <vt:lpwstr/>
  </property>
  <property fmtid="{D5CDD505-2E9C-101B-9397-08002B2CF9AE}" pid="23" name="_EmailSubject">
    <vt:lpwstr>Templates to upload to Commissiontemplate.com/templates page</vt:lpwstr>
  </property>
  <property fmtid="{D5CDD505-2E9C-101B-9397-08002B2CF9AE}" pid="24" name="_AuthorEmail">
    <vt:lpwstr>billw@nirvaha.com</vt:lpwstr>
  </property>
  <property fmtid="{D5CDD505-2E9C-101B-9397-08002B2CF9AE}" pid="25" name="_AuthorEmailDisplayName">
    <vt:lpwstr>Bill Winkelman</vt:lpwstr>
  </property>
  <property fmtid="{D5CDD505-2E9C-101B-9397-08002B2CF9AE}" pid="26" name="_ReviewingToolsShownOnce">
    <vt:lpwstr/>
  </property>
</Properties>
</file>