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hidePivotFieldList="1"/>
  <bookViews>
    <workbookView xWindow="0" yWindow="0" windowWidth="19440" windowHeight="11040"/>
  </bookViews>
  <sheets>
    <sheet name="Facturas" sheetId="2" r:id="rId1"/>
    <sheet name="Reporte" sheetId="1" r:id="rId2"/>
  </sheets>
  <definedNames>
    <definedName name="PivotAnchor">Reporte!$B$10</definedName>
    <definedName name="ReportDate">Reporte!$C$5</definedName>
    <definedName name="_xlnm.Print_Titles" localSheetId="0">Facturas!$6:$6</definedName>
    <definedName name="_xlnm.Print_Titles" localSheetId="1">Reporte!$9:$10</definedName>
  </definedNames>
  <calcPr calcId="145621" iterate="1"/>
  <pivotCaches>
    <pivotCache cacheId="8" r:id="rId3"/>
  </pivotCaches>
</workbook>
</file>

<file path=xl/calcChain.xml><?xml version="1.0" encoding="utf-8"?>
<calcChain xmlns="http://schemas.openxmlformats.org/spreadsheetml/2006/main">
  <c r="H9" i="2" l="1"/>
  <c r="H10" i="2"/>
  <c r="I9" i="2"/>
  <c r="I10" i="2"/>
  <c r="C5" i="1" l="1"/>
  <c r="H7" i="2" l="1"/>
  <c r="I7" i="2" s="1"/>
  <c r="H11" i="2"/>
  <c r="H13" i="2"/>
  <c r="I13" i="2" s="1"/>
  <c r="H15" i="2"/>
  <c r="I15" i="2" s="1"/>
  <c r="H8" i="2"/>
  <c r="I8" i="2" s="1"/>
  <c r="H12" i="2"/>
  <c r="I12" i="2" s="1"/>
  <c r="H14" i="2"/>
  <c r="I11" i="2"/>
  <c r="I14" i="2"/>
</calcChain>
</file>

<file path=xl/sharedStrings.xml><?xml version="1.0" encoding="utf-8"?>
<sst xmlns="http://schemas.openxmlformats.org/spreadsheetml/2006/main" count="58" uniqueCount="35">
  <si>
    <t>No</t>
  </si>
  <si>
    <t>(Todas)</t>
  </si>
  <si>
    <t>Fecha de factura</t>
  </si>
  <si>
    <t>Factura #</t>
  </si>
  <si>
    <t>Vendedor</t>
  </si>
  <si>
    <t>Total</t>
  </si>
  <si>
    <t>Vencimiento</t>
  </si>
  <si>
    <t>Pago?</t>
  </si>
  <si>
    <t>Días</t>
  </si>
  <si>
    <t>Período</t>
  </si>
  <si>
    <t>Si</t>
  </si>
  <si>
    <t>Facturas</t>
  </si>
  <si>
    <t>Reporte de facturas vencidas</t>
  </si>
  <si>
    <t>Hoy</t>
  </si>
  <si>
    <t>Arriba de 120 días</t>
  </si>
  <si>
    <t>Suma de Total</t>
  </si>
  <si>
    <t>A-120</t>
  </si>
  <si>
    <t>A-121</t>
  </si>
  <si>
    <t>A-172</t>
  </si>
  <si>
    <t>A-312</t>
  </si>
  <si>
    <t>A-412</t>
  </si>
  <si>
    <t>A-444</t>
  </si>
  <si>
    <t>A-788</t>
  </si>
  <si>
    <t>A-992</t>
  </si>
  <si>
    <t>A-995</t>
  </si>
  <si>
    <t>Rinaudo</t>
  </si>
  <si>
    <t>López</t>
  </si>
  <si>
    <t>Monsato</t>
  </si>
  <si>
    <t>Evangelia</t>
  </si>
  <si>
    <t>Surcore</t>
  </si>
  <si>
    <t>Lima</t>
  </si>
  <si>
    <t>Araoz</t>
  </si>
  <si>
    <t>Lareza</t>
  </si>
  <si>
    <t>Minuro</t>
  </si>
  <si>
    <t>Para actualizar la tabla, apriete botón derecho del mouse y elija "Actualizar"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</si>
</sst>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 tint="4.9989318521683403E-2"/>
      <name val="Euphemia"/>
      <family val="2"/>
      <scheme val="minor"/>
    </font>
    <font>
      <sz val="12"/>
      <color theme="1" tint="4.9989318521683403E-2"/>
      <name val="Euphemia"/>
      <family val="2"/>
      <scheme val="minor"/>
    </font>
    <font>
      <sz val="14"/>
      <color theme="1" tint="0.24994659260841701"/>
      <name val="Euphemia"/>
      <family val="2"/>
      <scheme val="minor"/>
    </font>
    <font>
      <b/>
      <sz val="36"/>
      <color theme="4"/>
      <name val="Euphemia"/>
      <family val="2"/>
      <scheme val="minor"/>
    </font>
    <font>
      <sz val="20"/>
      <color theme="1" tint="4.9989318521683403E-2"/>
      <name val="Euphemia"/>
      <family val="2"/>
      <scheme val="minor"/>
    </font>
    <font>
      <b/>
      <sz val="12"/>
      <color theme="4"/>
      <name val="Euphemia"/>
      <family val="2"/>
      <scheme val="minor"/>
    </font>
    <font>
      <sz val="11"/>
      <color theme="1" tint="4.9989318521683403E-2"/>
      <name val="Euphemia"/>
      <family val="2"/>
      <scheme val="minor"/>
    </font>
    <font>
      <sz val="14"/>
      <color theme="1" tint="0.24994659260841701"/>
      <name val="Euphemia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/>
      <right/>
      <top/>
      <bottom style="thin">
        <color rgb="FFC8C8C8"/>
      </bottom>
      <diagonal/>
    </border>
  </borders>
  <cellStyleXfs count="14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3" borderId="0" applyNumberFormat="0" applyProtection="0">
      <alignment horizontal="left"/>
    </xf>
    <xf numFmtId="14" fontId="1" fillId="0" borderId="2" applyFill="0" applyProtection="0">
      <alignment horizontal="right" indent="1"/>
    </xf>
    <xf numFmtId="14" fontId="1" fillId="0" borderId="0" applyFill="0" applyProtection="0">
      <alignment horizontal="left" vertical="center" indent="1"/>
    </xf>
    <xf numFmtId="0" fontId="1" fillId="0" borderId="0" applyNumberFormat="0" applyFont="0" applyFill="0" applyBorder="0" applyProtection="0">
      <alignment horizontal="right" vertical="center" indent="1"/>
    </xf>
    <xf numFmtId="0" fontId="1" fillId="0" borderId="0" applyFont="0" applyFill="0" applyBorder="0" applyProtection="0">
      <alignment horizontal="right" vertical="center" indent="1"/>
    </xf>
    <xf numFmtId="164" fontId="1" fillId="0" borderId="0" applyFont="0" applyFill="0" applyBorder="0" applyProtection="0">
      <alignment horizontal="right" vertical="center" indent="1"/>
    </xf>
    <xf numFmtId="14" fontId="1" fillId="0" borderId="0" applyFont="0" applyFill="0" applyBorder="0" applyProtection="0">
      <alignment horizontal="right" vertical="center" indent="1"/>
    </xf>
    <xf numFmtId="0" fontId="1" fillId="0" borderId="0" applyFont="0" applyFill="0" applyBorder="0" applyProtection="0">
      <alignment horizontal="center" vertical="center"/>
    </xf>
    <xf numFmtId="3" fontId="1" fillId="2" borderId="0" applyFont="0" applyBorder="0" applyProtection="0">
      <alignment horizontal="center" vertical="center"/>
    </xf>
    <xf numFmtId="0" fontId="1" fillId="2" borderId="0" applyFont="0" applyBorder="0" applyProtection="0">
      <alignment horizontal="center" vertical="center"/>
    </xf>
    <xf numFmtId="44" fontId="6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0" fontId="0" fillId="0" borderId="0" xfId="7" applyFont="1">
      <alignment horizontal="right" vertical="center" indent="1"/>
    </xf>
    <xf numFmtId="164" fontId="0" fillId="0" borderId="0" xfId="8" applyFont="1">
      <alignment horizontal="right" vertical="center" indent="1"/>
    </xf>
    <xf numFmtId="14" fontId="0" fillId="0" borderId="0" xfId="9" applyFont="1">
      <alignment horizontal="right" vertical="center" indent="1"/>
    </xf>
    <xf numFmtId="0" fontId="0" fillId="0" borderId="0" xfId="10" applyFont="1">
      <alignment horizontal="center" vertical="center"/>
    </xf>
    <xf numFmtId="14" fontId="1" fillId="0" borderId="0" xfId="6" applyNumberFormat="1">
      <alignment horizontal="right" vertical="center" indent="1"/>
    </xf>
    <xf numFmtId="0" fontId="4" fillId="0" borderId="0" xfId="0" applyFont="1">
      <alignment vertical="center"/>
    </xf>
    <xf numFmtId="14" fontId="1" fillId="0" borderId="0" xfId="5" applyAlignment="1">
      <alignment horizontal="right" vertical="center" indent="1"/>
    </xf>
    <xf numFmtId="0" fontId="0" fillId="0" borderId="0" xfId="0" applyAlignment="1">
      <alignment horizontal="left" vertical="center"/>
    </xf>
    <xf numFmtId="14" fontId="1" fillId="4" borderId="1" xfId="4" applyNumberFormat="1" applyFill="1" applyBorder="1" applyAlignment="1">
      <alignment horizontal="left" vertical="center"/>
    </xf>
    <xf numFmtId="0" fontId="5" fillId="3" borderId="3" xfId="3" applyBorder="1">
      <alignment horizontal="left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44" fontId="0" fillId="0" borderId="0" xfId="13" applyFont="1" applyAlignment="1">
      <alignment vertical="center"/>
    </xf>
    <xf numFmtId="0" fontId="0" fillId="0" borderId="4" xfId="0" applyBorder="1">
      <alignment vertical="center"/>
    </xf>
    <xf numFmtId="44" fontId="0" fillId="0" borderId="4" xfId="13" applyFont="1" applyBorder="1" applyAlignment="1">
      <alignment vertical="center"/>
    </xf>
    <xf numFmtId="3" fontId="0" fillId="5" borderId="0" xfId="11" applyFont="1" applyFill="1">
      <alignment horizontal="center" vertical="center"/>
    </xf>
    <xf numFmtId="0" fontId="0" fillId="5" borderId="0" xfId="12" applyFont="1" applyFill="1">
      <alignment horizontal="center" vertical="center"/>
    </xf>
    <xf numFmtId="0" fontId="7" fillId="0" borderId="0" xfId="0" pivotButton="1" applyFont="1">
      <alignment vertical="center"/>
    </xf>
    <xf numFmtId="0" fontId="7" fillId="0" borderId="0" xfId="0" applyFont="1">
      <alignment vertical="center"/>
    </xf>
    <xf numFmtId="0" fontId="0" fillId="0" borderId="0" xfId="0" applyFill="1" applyBorder="1">
      <alignment vertical="center"/>
    </xf>
  </cellXfs>
  <cellStyles count="14">
    <cellStyle name="Date" xfId="4"/>
    <cellStyle name="Days" xfId="11"/>
    <cellStyle name="Due Date" xfId="9"/>
    <cellStyle name="Invoice #" xfId="6"/>
    <cellStyle name="Invoice Date" xfId="5"/>
    <cellStyle name="Moneda" xfId="13" builtinId="4"/>
    <cellStyle name="Normal" xfId="0" builtinId="0" customBuiltin="1"/>
    <cellStyle name="Paid" xfId="10"/>
    <cellStyle name="Period" xfId="12"/>
    <cellStyle name="Título 1" xfId="1" builtinId="16" customBuiltin="1"/>
    <cellStyle name="Título 2" xfId="2" builtinId="17" customBuiltin="1"/>
    <cellStyle name="Título 3" xfId="3" builtinId="18" customBuiltin="1"/>
    <cellStyle name="Total Due" xfId="8"/>
    <cellStyle name="Vendor" xfId="7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Euphemia"/>
        <scheme val="minor"/>
      </font>
    </dxf>
    <dxf>
      <alignment horizontal="right" readingOrder="0"/>
    </dxf>
    <dxf>
      <alignment horizontal="left" readingOrder="0"/>
    </dxf>
    <dxf>
      <alignment indent="0" readingOrder="0"/>
    </dxf>
    <dxf>
      <alignment indent="0" readingOrder="0"/>
    </dxf>
    <dxf>
      <alignment horizontal="lef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Euphemia"/>
        <scheme val="minor"/>
      </font>
    </dxf>
    <dxf>
      <numFmt numFmtId="0" formatCode="General"/>
      <fill>
        <patternFill patternType="solid">
          <fgColor indexed="64"/>
          <bgColor theme="7" tint="0.59999389629810485"/>
        </patternFill>
      </fill>
    </dxf>
    <dxf>
      <numFmt numFmtId="3" formatCode="#,##0"/>
      <fill>
        <patternFill patternType="solid">
          <fgColor indexed="64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Euphemia"/>
        <scheme val="minor"/>
      </font>
    </dxf>
    <dxf>
      <alignment horizontal="right" vertical="center" textRotation="0" wrapText="0" indent="1" justifyLastLine="0" shrinkToFit="0" readingOrder="0"/>
    </dxf>
    <dxf>
      <fill>
        <patternFill>
          <bgColor theme="2"/>
        </patternFill>
      </fill>
      <border>
        <top/>
      </border>
    </dxf>
    <dxf>
      <font>
        <color theme="4"/>
      </font>
      <fill>
        <patternFill>
          <bgColor theme="2"/>
        </patternFill>
      </fill>
      <border>
        <top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4"/>
      </font>
      <fill>
        <patternFill>
          <bgColor theme="2"/>
        </patternFill>
      </fill>
      <border>
        <top style="medium">
          <color theme="1" tint="0.24994659260841701"/>
        </top>
      </border>
    </dxf>
    <dxf>
      <font>
        <b/>
        <i val="0"/>
        <color theme="4"/>
      </font>
      <border>
        <bottom style="thin">
          <color theme="1" tint="0.24994659260841701"/>
        </bottom>
      </border>
    </dxf>
    <dxf>
      <fill>
        <patternFill>
          <bgColor theme="2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  <vertical style="thin">
          <color theme="1" tint="0.24994659260841701"/>
        </vertical>
        <horizontal/>
      </border>
    </dxf>
    <dxf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0"/>
        </patternFill>
      </fill>
      <border>
        <bottom style="medium">
          <color theme="1" tint="0.24994659260841701"/>
        </bottom>
      </border>
    </dxf>
    <dxf>
      <fill>
        <patternFill>
          <bgColor theme="2"/>
        </patternFill>
      </fill>
      <border diagonalUp="0" diagonalDown="0">
        <left/>
        <right/>
        <top/>
        <bottom style="medium">
          <color theme="1" tint="0.24994659260841701"/>
        </bottom>
        <vertical style="thin">
          <color theme="1" tint="0.24994659260841701"/>
        </vertical>
        <horizontal/>
      </border>
    </dxf>
  </dxfs>
  <tableStyles count="2" defaultTableStyle="Invoice Aging Report" defaultPivotStyle="Invoice Aging Report PivotTable">
    <tableStyle name="Invoice Aging Report" pivot="0" count="3">
      <tableStyleElement type="wholeTable" dxfId="21"/>
      <tableStyleElement type="headerRow" dxfId="20"/>
      <tableStyleElement type="firstRowStripe" dxfId="19"/>
    </tableStyle>
    <tableStyle name="Invoice Aging Report PivotTable" table="0" count="7">
      <tableStyleElement type="wholeTable" dxfId="18"/>
      <tableStyleElement type="headerRow" dxfId="17"/>
      <tableStyleElement type="totalRow" dxfId="16"/>
      <tableStyleElement type="firstRowStripe" dxfId="15"/>
      <tableStyleElement type="secondRowSubheading" dxfId="14"/>
      <tableStyleElement type="pageFieldLabels" dxfId="13"/>
      <tableStyleElement type="pageFieldValues" dxfId="12"/>
    </tableStyle>
  </tableStyles>
  <extLst>
    <ext xmlns:x14="http://schemas.microsoft.com/office/spreadsheetml/2009/9/main" uri="{EB79DEF2-80B8-43e5-95BD-54CBDDF9020C}">
      <x14:slicerStyles defaultSlicerStyle="SlicerStyleLight2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57150</xdr:rowOff>
    </xdr:from>
    <xdr:to>
      <xdr:col>3</xdr:col>
      <xdr:colOff>1190625</xdr:colOff>
      <xdr:row>3</xdr:row>
      <xdr:rowOff>476250</xdr:rowOff>
    </xdr:to>
    <xdr:sp macro="[0]!reporte" textlink="">
      <xdr:nvSpPr>
        <xdr:cNvPr id="3" name="2 Rectángulo redondeado"/>
        <xdr:cNvSpPr/>
      </xdr:nvSpPr>
      <xdr:spPr>
        <a:xfrm>
          <a:off x="4124325" y="219075"/>
          <a:ext cx="1028700" cy="4191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Reporte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1066800</xdr:colOff>
      <xdr:row>0</xdr:row>
      <xdr:rowOff>266700</xdr:rowOff>
    </xdr:to>
    <xdr:pic>
      <xdr:nvPicPr>
        <xdr:cNvPr id="4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1041400</xdr:colOff>
      <xdr:row>0</xdr:row>
      <xdr:rowOff>104140</xdr:rowOff>
    </xdr:from>
    <xdr:to>
      <xdr:col>3</xdr:col>
      <xdr:colOff>482600</xdr:colOff>
      <xdr:row>0</xdr:row>
      <xdr:rowOff>358140</xdr:rowOff>
    </xdr:to>
    <xdr:sp macro="" textlink="">
      <xdr:nvSpPr>
        <xdr:cNvPr id="5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5</xdr:col>
      <xdr:colOff>771525</xdr:colOff>
      <xdr:row>0</xdr:row>
      <xdr:rowOff>101600</xdr:rowOff>
    </xdr:from>
    <xdr:to>
      <xdr:col>8</xdr:col>
      <xdr:colOff>187325</xdr:colOff>
      <xdr:row>0</xdr:row>
      <xdr:rowOff>355600</xdr:rowOff>
    </xdr:to>
    <xdr:sp macro="" textlink="">
      <xdr:nvSpPr>
        <xdr:cNvPr id="6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7</xdr:col>
      <xdr:colOff>1050925</xdr:colOff>
      <xdr:row>0</xdr:row>
      <xdr:rowOff>152400</xdr:rowOff>
    </xdr:from>
    <xdr:to>
      <xdr:col>8</xdr:col>
      <xdr:colOff>98425</xdr:colOff>
      <xdr:row>0</xdr:row>
      <xdr:rowOff>304800</xdr:rowOff>
    </xdr:to>
    <xdr:pic>
      <xdr:nvPicPr>
        <xdr:cNvPr id="7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  <xdr:twoCellAnchor>
    <xdr:from>
      <xdr:col>10</xdr:col>
      <xdr:colOff>328083</xdr:colOff>
      <xdr:row>11</xdr:row>
      <xdr:rowOff>254000</xdr:rowOff>
    </xdr:from>
    <xdr:to>
      <xdr:col>12</xdr:col>
      <xdr:colOff>243417</xdr:colOff>
      <xdr:row>13</xdr:row>
      <xdr:rowOff>52917</xdr:rowOff>
    </xdr:to>
    <xdr:sp macro="" textlink="">
      <xdr:nvSpPr>
        <xdr:cNvPr id="8" name="7 Rectángulo redondeado"/>
        <xdr:cNvSpPr/>
      </xdr:nvSpPr>
      <xdr:spPr>
        <a:xfrm>
          <a:off x="12837583" y="3831167"/>
          <a:ext cx="1439334" cy="45508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Insertar más filas</a:t>
          </a:r>
        </a:p>
      </xdr:txBody>
    </xdr:sp>
    <xdr:clientData/>
  </xdr:twoCellAnchor>
  <xdr:twoCellAnchor>
    <xdr:from>
      <xdr:col>9</xdr:col>
      <xdr:colOff>169333</xdr:colOff>
      <xdr:row>13</xdr:row>
      <xdr:rowOff>63500</xdr:rowOff>
    </xdr:from>
    <xdr:to>
      <xdr:col>10</xdr:col>
      <xdr:colOff>232833</xdr:colOff>
      <xdr:row>14</xdr:row>
      <xdr:rowOff>179916</xdr:rowOff>
    </xdr:to>
    <xdr:cxnSp macro="">
      <xdr:nvCxnSpPr>
        <xdr:cNvPr id="10" name="9 Conector recto de flecha"/>
        <xdr:cNvCxnSpPr/>
      </xdr:nvCxnSpPr>
      <xdr:spPr>
        <a:xfrm flipH="1">
          <a:off x="11916833" y="4296833"/>
          <a:ext cx="825500" cy="44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</xdr:row>
      <xdr:rowOff>123825</xdr:rowOff>
    </xdr:from>
    <xdr:to>
      <xdr:col>6</xdr:col>
      <xdr:colOff>1152525</xdr:colOff>
      <xdr:row>2</xdr:row>
      <xdr:rowOff>542925</xdr:rowOff>
    </xdr:to>
    <xdr:sp macro="[0]!Fac" textlink="">
      <xdr:nvSpPr>
        <xdr:cNvPr id="4" name="3 Rectángulo redondeado"/>
        <xdr:cNvSpPr/>
      </xdr:nvSpPr>
      <xdr:spPr>
        <a:xfrm>
          <a:off x="8610600" y="285750"/>
          <a:ext cx="981075" cy="4191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Facturas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1066800</xdr:colOff>
      <xdr:row>0</xdr:row>
      <xdr:rowOff>266700</xdr:rowOff>
    </xdr:to>
    <xdr:pic>
      <xdr:nvPicPr>
        <xdr:cNvPr id="5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1041400</xdr:colOff>
      <xdr:row>0</xdr:row>
      <xdr:rowOff>104140</xdr:rowOff>
    </xdr:from>
    <xdr:to>
      <xdr:col>3</xdr:col>
      <xdr:colOff>920750</xdr:colOff>
      <xdr:row>0</xdr:row>
      <xdr:rowOff>358140</xdr:rowOff>
    </xdr:to>
    <xdr:sp macro="" textlink="">
      <xdr:nvSpPr>
        <xdr:cNvPr id="6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4</xdr:col>
      <xdr:colOff>1990725</xdr:colOff>
      <xdr:row>0</xdr:row>
      <xdr:rowOff>101600</xdr:rowOff>
    </xdr:from>
    <xdr:to>
      <xdr:col>7</xdr:col>
      <xdr:colOff>911225</xdr:colOff>
      <xdr:row>0</xdr:row>
      <xdr:rowOff>355600</xdr:rowOff>
    </xdr:to>
    <xdr:sp macro="" textlink="">
      <xdr:nvSpPr>
        <xdr:cNvPr id="7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7</xdr:col>
      <xdr:colOff>669925</xdr:colOff>
      <xdr:row>0</xdr:row>
      <xdr:rowOff>152400</xdr:rowOff>
    </xdr:from>
    <xdr:to>
      <xdr:col>7</xdr:col>
      <xdr:colOff>822325</xdr:colOff>
      <xdr:row>0</xdr:row>
      <xdr:rowOff>304800</xdr:rowOff>
    </xdr:to>
    <xdr:pic>
      <xdr:nvPicPr>
        <xdr:cNvPr id="8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ome" refreshedDate="41886.877565046299" createdVersion="5" refreshedVersion="4" minRefreshableVersion="3" recordCount="9">
  <cacheSource type="worksheet">
    <worksheetSource name="Invoices"/>
  </cacheSource>
  <cacheFields count="8">
    <cacheField name="Fecha de factura" numFmtId="14">
      <sharedItems containsSemiMixedTypes="0" containsNonDate="0" containsDate="1" containsString="0" minDate="2012-12-10T00:00:00" maxDate="2013-12-14T00:00:00" count="10">
        <d v="2013-12-10T00:00:00"/>
        <d v="2013-12-13T00:00:00"/>
        <d v="2013-01-13T00:00:00"/>
        <d v="2013-01-15T00:00:00"/>
        <d v="2013-01-16T00:00:00"/>
        <d v="2013-01-18T00:00:00"/>
        <d v="2013-01-21T00:00:00"/>
        <d v="2013-01-25T00:00:00"/>
        <d v="2012-12-13T00:00:00" u="1"/>
        <d v="2012-12-10T00:00:00" u="1"/>
      </sharedItems>
    </cacheField>
    <cacheField name="Factura #" numFmtId="14">
      <sharedItems count="18">
        <s v="A-120"/>
        <s v="A-121"/>
        <s v="A-172"/>
        <s v="A-312"/>
        <s v="A-412"/>
        <s v="A-444"/>
        <s v="A-788"/>
        <s v="A-992"/>
        <s v="A-995"/>
        <s v="CB2154" u="1"/>
        <s v="HL0015" u="1"/>
        <s v="CT0029" u="1"/>
        <s v="AF0065" u="1"/>
        <s v="AF5089" u="1"/>
        <s v="AF5006" u="1"/>
        <s v="LW4001" u="1"/>
        <s v="LW4002" u="1"/>
        <s v="CB2995" u="1"/>
      </sharedItems>
    </cacheField>
    <cacheField name="Vendedor" numFmtId="0">
      <sharedItems count="15">
        <s v="Rinaudo"/>
        <s v="López"/>
        <s v="Monsato"/>
        <s v="Evangelia"/>
        <s v="Surcore"/>
        <s v="Lima"/>
        <s v="Araoz"/>
        <s v="Lareza"/>
        <s v="Minuro"/>
        <s v="LWM1" u="1"/>
        <s v="AFF1" u="1"/>
        <s v="CTB1" u="1"/>
        <s v="AFS1" u="1"/>
        <s v="HLS1" u="1"/>
        <s v="CBA2" u="1"/>
      </sharedItems>
    </cacheField>
    <cacheField name="Total" numFmtId="164">
      <sharedItems containsSemiMixedTypes="0" containsString="0" containsNumber="1" minValue="15" maxValue="9735.9500000000007"/>
    </cacheField>
    <cacheField name="Vencimiento" numFmtId="14">
      <sharedItems containsSemiMixedTypes="0" containsNonDate="0" containsDate="1" containsString="0" minDate="2012-12-09T00:00:00" maxDate="2014-02-03T00:00:00" count="8">
        <d v="2014-02-02T00:00:00"/>
        <d v="2013-01-13T00:00:00"/>
        <d v="2013-02-04T00:00:00"/>
        <d v="2013-01-16T00:00:00"/>
        <d v="2013-01-18T00:00:00"/>
        <d v="2013-02-02T00:00:00"/>
        <d v="2012-12-13T00:00:00" u="1"/>
        <d v="2012-12-09T00:00:00" u="1"/>
      </sharedItems>
    </cacheField>
    <cacheField name="Pago?" numFmtId="0">
      <sharedItems count="2">
        <s v="No"/>
        <s v="Si"/>
      </sharedItems>
    </cacheField>
    <cacheField name="Días" numFmtId="3">
      <sharedItems containsMixedTypes="1" containsNumber="1" containsInteger="1" minValue="214" maxValue="596"/>
    </cacheField>
    <cacheField name="Período" numFmtId="0">
      <sharedItems count="2">
        <s v="Arriba de 120 días"/>
        <s v="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n v="206.48"/>
    <x v="0"/>
    <x v="0"/>
    <n v="214"/>
    <x v="0"/>
  </r>
  <r>
    <x v="1"/>
    <x v="1"/>
    <x v="1"/>
    <n v="788.06"/>
    <x v="0"/>
    <x v="0"/>
    <n v="214"/>
    <x v="0"/>
  </r>
  <r>
    <x v="2"/>
    <x v="2"/>
    <x v="2"/>
    <n v="15"/>
    <x v="1"/>
    <x v="1"/>
    <s v=""/>
    <x v="1"/>
  </r>
  <r>
    <x v="3"/>
    <x v="3"/>
    <x v="3"/>
    <n v="150"/>
    <x v="2"/>
    <x v="1"/>
    <s v=""/>
    <x v="1"/>
  </r>
  <r>
    <x v="4"/>
    <x v="4"/>
    <x v="4"/>
    <n v="1500"/>
    <x v="3"/>
    <x v="0"/>
    <n v="596"/>
    <x v="0"/>
  </r>
  <r>
    <x v="5"/>
    <x v="5"/>
    <x v="5"/>
    <n v="1456.23"/>
    <x v="4"/>
    <x v="0"/>
    <n v="594"/>
    <x v="0"/>
  </r>
  <r>
    <x v="6"/>
    <x v="6"/>
    <x v="6"/>
    <n v="9735.9500000000007"/>
    <x v="5"/>
    <x v="0"/>
    <n v="579"/>
    <x v="0"/>
  </r>
  <r>
    <x v="6"/>
    <x v="7"/>
    <x v="7"/>
    <n v="1520"/>
    <x v="5"/>
    <x v="0"/>
    <n v="579"/>
    <x v="0"/>
  </r>
  <r>
    <x v="7"/>
    <x v="8"/>
    <x v="8"/>
    <n v="60"/>
    <x v="5"/>
    <x v="0"/>
    <n v="57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ging PivotTable" cacheId="8" applyNumberFormats="0" applyBorderFormats="0" applyFontFormats="0" applyPatternFormats="0" applyAlignmentFormats="0" applyWidthHeightFormats="1" dataCaption="Values" grandTotalCaption="Total" updatedVersion="4" minRefreshableVersion="3" showDrill="0" itemPrintTitles="1" createdVersion="4" indent="0" compact="0" compactData="0" gridDropZones="1" multipleFieldFilters="0" rowHeaderCaption="Factura N°" colHeaderCaption=" ">
  <location ref="B9:F18" firstHeaderRow="1" firstDataRow="2" firstDataCol="3" rowPageCount="2" colPageCount="1"/>
  <pivotFields count="8">
    <pivotField axis="axisRow" compact="0" numFmtId="14" outline="0" showAll="0" defaultSubtotal="0">
      <items count="10">
        <item m="1" x="9"/>
        <item m="1" x="8"/>
        <item x="2"/>
        <item x="3"/>
        <item x="4"/>
        <item x="5"/>
        <item x="6"/>
        <item x="7"/>
        <item x="0"/>
        <item x="1"/>
      </items>
    </pivotField>
    <pivotField axis="axisRow" compact="0" outline="0" showAll="0" defaultSubtotal="0">
      <items count="18">
        <item m="1" x="12"/>
        <item m="1" x="14"/>
        <item m="1" x="13"/>
        <item m="1" x="9"/>
        <item m="1" x="17"/>
        <item m="1" x="11"/>
        <item m="1" x="10"/>
        <item m="1" x="15"/>
        <item m="1" x="16"/>
        <item x="0"/>
        <item x="1"/>
        <item x="2"/>
        <item x="3"/>
        <item x="4"/>
        <item x="5"/>
        <item x="6"/>
        <item x="7"/>
        <item x="8"/>
      </items>
    </pivotField>
    <pivotField axis="axisPage" compact="0" outline="0" showAll="0" defaultSubtotal="0">
      <items count="15">
        <item m="1" x="10"/>
        <item m="1" x="12"/>
        <item m="1" x="14"/>
        <item m="1" x="11"/>
        <item m="1" x="13"/>
        <item m="1" x="9"/>
        <item x="0"/>
        <item x="1"/>
        <item x="2"/>
        <item x="3"/>
        <item x="4"/>
        <item x="5"/>
        <item x="6"/>
        <item x="7"/>
        <item x="8"/>
      </items>
    </pivotField>
    <pivotField dataField="1" compact="0" numFmtId="164" outline="0" showAll="0" defaultSubtotal="0"/>
    <pivotField axis="axisRow" compact="0" numFmtId="14" outline="0" showAll="0" defaultSubtotal="0">
      <items count="8">
        <item m="1" x="7"/>
        <item m="1" x="6"/>
        <item x="1"/>
        <item x="3"/>
        <item x="4"/>
        <item x="5"/>
        <item x="2"/>
        <item x="0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numFmtId="3" outline="0" showAll="0" defaultSubtotal="0"/>
    <pivotField axis="axisCol" compact="0" outline="0" showAll="0" defaultSubtotal="0">
      <items count="2">
        <item x="0"/>
        <item x="1"/>
      </items>
    </pivotField>
  </pivotFields>
  <rowFields count="3">
    <field x="1"/>
    <field x="0"/>
    <field x="4"/>
  </rowFields>
  <rowItems count="8">
    <i>
      <x v="9"/>
      <x v="8"/>
      <x v="7"/>
    </i>
    <i>
      <x v="10"/>
      <x v="9"/>
      <x v="7"/>
    </i>
    <i>
      <x v="13"/>
      <x v="4"/>
      <x v="3"/>
    </i>
    <i>
      <x v="14"/>
      <x v="5"/>
      <x v="4"/>
    </i>
    <i>
      <x v="15"/>
      <x v="6"/>
      <x v="5"/>
    </i>
    <i>
      <x v="16"/>
      <x v="6"/>
      <x v="5"/>
    </i>
    <i>
      <x v="17"/>
      <x v="7"/>
      <x v="5"/>
    </i>
    <i t="grand">
      <x/>
    </i>
  </rowItems>
  <colFields count="1">
    <field x="7"/>
  </colFields>
  <colItems count="2">
    <i>
      <x/>
    </i>
    <i t="grand">
      <x/>
    </i>
  </colItems>
  <pageFields count="2">
    <pageField fld="2" hier="-1"/>
    <pageField fld="5" hier="-1"/>
  </pageFields>
  <dataFields count="1">
    <dataField name="Suma de Total" fld="3" baseField="0" baseItem="0"/>
  </dataFields>
  <formats count="4">
    <format dxfId="7">
      <pivotArea type="origin" dataOnly="0" labelOnly="1" outline="0" fieldPosition="0"/>
    </format>
    <format dxfId="6">
      <pivotArea dataOnly="0" labelOnly="1" grandCol="1" outline="0" fieldPosition="0"/>
    </format>
    <format dxfId="5">
      <pivotArea dataOnly="0" labelOnly="1" grandRow="1" outline="0" fieldPosition="0"/>
    </format>
    <format dxfId="4">
      <pivotArea dataOnly="0" labelOnly="1" grandRow="1" outline="0" fieldPosition="0"/>
    </format>
  </formats>
  <pivotTableStyleInfo name="PivotStyleMedium7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ging PivotTable Report" altTextSummary="List of invoices that identify those invoices that are 61 - 90 days and 91 - 120 overdue. " hideValuesRow="1"/>
    </ext>
  </extLst>
</pivotTableDefinition>
</file>

<file path=xl/tables/table1.xml><?xml version="1.0" encoding="utf-8"?>
<table xmlns="http://schemas.openxmlformats.org/spreadsheetml/2006/main" id="1" name="Invoices" displayName="Invoices" ref="B6:I15" totalsRowShown="0">
  <autoFilter ref="B6:I15"/>
  <tableColumns count="8">
    <tableColumn id="1" name="Fecha de factura" dataDxfId="11" dataCellStyle="Invoice Date"/>
    <tableColumn id="2" name="Factura #" dataCellStyle="Invoice #"/>
    <tableColumn id="3" name="Vendedor" dataCellStyle="Vendor"/>
    <tableColumn id="4" name="Total" dataCellStyle="Total Due"/>
    <tableColumn id="5" name="Vencimiento" dataCellStyle="Due Date"/>
    <tableColumn id="8" name="Pago?" dataDxfId="10" dataCellStyle="Paid"/>
    <tableColumn id="6" name="Días" dataDxfId="9" dataCellStyle="Days">
      <calculatedColumnFormula>IF(Invoices[[#This Row],[Pago?]]="Si","",ReportDate-F7)</calculatedColumnFormula>
    </tableColumn>
    <tableColumn id="7" name="Período" dataDxfId="8">
      <calculatedColumnFormula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calculatedColumnFormula>
    </tableColumn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Invoices" altTextSummary="List of invoice details, such as Invoice Date, Invoice #, Vendor, Total Due, Due Date, Paid (Yes/No), calculated days between Invoice Date and Due Date, and a calculated Period field that categorizes the age of each invoice in 30 day intervals based on the current date. "/>
    </ext>
  </extLst>
</table>
</file>

<file path=xl/theme/theme1.xml><?xml version="1.0" encoding="utf-8"?>
<a:theme xmlns:a="http://schemas.openxmlformats.org/drawingml/2006/main" name="Office Theme">
  <a:themeElements>
    <a:clrScheme name="Invoice Aging Report">
      <a:dk1>
        <a:sysClr val="windowText" lastClr="000000"/>
      </a:dk1>
      <a:lt1>
        <a:sysClr val="window" lastClr="FFFFFF"/>
      </a:lt1>
      <a:dk2>
        <a:srgbClr val="000000"/>
      </a:dk2>
      <a:lt2>
        <a:srgbClr val="F9F7EF"/>
      </a:lt2>
      <a:accent1>
        <a:srgbClr val="F58220"/>
      </a:accent1>
      <a:accent2>
        <a:srgbClr val="2CB7C6"/>
      </a:accent2>
      <a:accent3>
        <a:srgbClr val="E86638"/>
      </a:accent3>
      <a:accent4>
        <a:srgbClr val="73BF78"/>
      </a:accent4>
      <a:accent5>
        <a:srgbClr val="947AB0"/>
      </a:accent5>
      <a:accent6>
        <a:srgbClr val="F0C936"/>
      </a:accent6>
      <a:hlink>
        <a:srgbClr val="00B7C6"/>
      </a:hlink>
      <a:folHlink>
        <a:srgbClr val="947AB0"/>
      </a:folHlink>
    </a:clrScheme>
    <a:fontScheme name="Invoice Aging Report">
      <a:majorFont>
        <a:latin typeface="Euphem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I15"/>
  <sheetViews>
    <sheetView showGridLines="0" tabSelected="1" zoomScale="90" zoomScaleNormal="90" workbookViewId="0">
      <selection activeCell="E4" sqref="E4"/>
    </sheetView>
  </sheetViews>
  <sheetFormatPr baseColWidth="10" defaultColWidth="8.88671875" defaultRowHeight="25.5" customHeight="1" x14ac:dyDescent="0.4"/>
  <cols>
    <col min="1" max="1" width="2.6640625" customWidth="1"/>
    <col min="2" max="2" width="26.44140625" bestFit="1" customWidth="1"/>
    <col min="3" max="3" width="17.109375" customWidth="1"/>
    <col min="4" max="4" width="15.21875" customWidth="1"/>
    <col min="5" max="5" width="18.44140625" customWidth="1"/>
    <col min="6" max="6" width="17.44140625" customWidth="1"/>
    <col min="7" max="7" width="10.5546875" customWidth="1"/>
    <col min="8" max="8" width="12.88671875" customWidth="1"/>
    <col min="9" max="9" width="16.33203125" customWidth="1"/>
  </cols>
  <sheetData>
    <row r="1" spans="2:9" s="17" customFormat="1" ht="30" customHeight="1" x14ac:dyDescent="0.4"/>
    <row r="2" spans="2:9" ht="15" customHeight="1" x14ac:dyDescent="0.4"/>
    <row r="3" spans="2:9" ht="12.75" customHeight="1" x14ac:dyDescent="0.4"/>
    <row r="4" spans="2:9" ht="57" x14ac:dyDescent="0.4">
      <c r="B4" s="3" t="s">
        <v>11</v>
      </c>
    </row>
    <row r="5" spans="2:9" ht="12.75" customHeight="1" x14ac:dyDescent="0.4"/>
    <row r="6" spans="2:9" ht="25.5" customHeight="1" x14ac:dyDescent="0.4">
      <c r="B6" s="10" t="s">
        <v>2</v>
      </c>
      <c r="C6" s="8" t="s">
        <v>3</v>
      </c>
      <c r="D6" s="4" t="s">
        <v>4</v>
      </c>
      <c r="E6" s="5" t="s">
        <v>5</v>
      </c>
      <c r="F6" s="6" t="s">
        <v>6</v>
      </c>
      <c r="G6" s="7" t="s">
        <v>7</v>
      </c>
      <c r="H6" s="19" t="s">
        <v>8</v>
      </c>
      <c r="I6" s="20" t="s">
        <v>9</v>
      </c>
    </row>
    <row r="7" spans="2:9" ht="25.5" customHeight="1" x14ac:dyDescent="0.4">
      <c r="B7" s="10">
        <v>41618</v>
      </c>
      <c r="C7" s="8" t="s">
        <v>16</v>
      </c>
      <c r="D7" s="4" t="s">
        <v>25</v>
      </c>
      <c r="E7" s="5">
        <v>206.48</v>
      </c>
      <c r="F7" s="6">
        <v>41672</v>
      </c>
      <c r="G7" s="7" t="s">
        <v>0</v>
      </c>
      <c r="H7" s="19">
        <f ca="1">IF(Invoices[[#This Row],[Pago?]]="Si","",ReportDate-F7)</f>
        <v>214</v>
      </c>
      <c r="I7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8" spans="2:9" ht="25.5" customHeight="1" x14ac:dyDescent="0.4">
      <c r="B8" s="10">
        <v>41621</v>
      </c>
      <c r="C8" s="8" t="s">
        <v>17</v>
      </c>
      <c r="D8" s="4" t="s">
        <v>26</v>
      </c>
      <c r="E8" s="5">
        <v>788.06</v>
      </c>
      <c r="F8" s="6">
        <v>41672</v>
      </c>
      <c r="G8" s="7" t="s">
        <v>0</v>
      </c>
      <c r="H8" s="19">
        <f ca="1">IF(Invoices[[#This Row],[Pago?]]="Si","",ReportDate-F8)</f>
        <v>214</v>
      </c>
      <c r="I8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9" spans="2:9" ht="25.5" customHeight="1" x14ac:dyDescent="0.4">
      <c r="B9" s="10">
        <v>41287</v>
      </c>
      <c r="C9" s="8" t="s">
        <v>18</v>
      </c>
      <c r="D9" s="4" t="s">
        <v>27</v>
      </c>
      <c r="E9" s="5">
        <v>15</v>
      </c>
      <c r="F9" s="6">
        <v>41287</v>
      </c>
      <c r="G9" s="7" t="s">
        <v>10</v>
      </c>
      <c r="H9" s="19" t="str">
        <f>IF(Invoices[[#This Row],[Pago?]]="Si","",ReportDate-F9)</f>
        <v/>
      </c>
      <c r="I9" s="20" t="str">
        <f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/>
      </c>
    </row>
    <row r="10" spans="2:9" ht="25.5" customHeight="1" x14ac:dyDescent="0.4">
      <c r="B10" s="10">
        <v>41289</v>
      </c>
      <c r="C10" s="8" t="s">
        <v>19</v>
      </c>
      <c r="D10" s="4" t="s">
        <v>28</v>
      </c>
      <c r="E10" s="5">
        <v>150</v>
      </c>
      <c r="F10" s="6">
        <v>41309</v>
      </c>
      <c r="G10" s="7" t="s">
        <v>10</v>
      </c>
      <c r="H10" s="19" t="str">
        <f>IF(Invoices[[#This Row],[Pago?]]="Si","",ReportDate-F10)</f>
        <v/>
      </c>
      <c r="I10" s="20" t="str">
        <f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/>
      </c>
    </row>
    <row r="11" spans="2:9" ht="25.5" customHeight="1" x14ac:dyDescent="0.4">
      <c r="B11" s="10">
        <v>41290</v>
      </c>
      <c r="C11" s="8" t="s">
        <v>20</v>
      </c>
      <c r="D11" s="4" t="s">
        <v>29</v>
      </c>
      <c r="E11" s="5">
        <v>1500</v>
      </c>
      <c r="F11" s="6">
        <v>41290</v>
      </c>
      <c r="G11" s="7" t="s">
        <v>0</v>
      </c>
      <c r="H11" s="19">
        <f ca="1">IF(Invoices[[#This Row],[Pago?]]="Si","",ReportDate-F11)</f>
        <v>596</v>
      </c>
      <c r="I11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12" spans="2:9" ht="25.5" customHeight="1" x14ac:dyDescent="0.4">
      <c r="B12" s="10">
        <v>41292</v>
      </c>
      <c r="C12" s="8" t="s">
        <v>21</v>
      </c>
      <c r="D12" s="4" t="s">
        <v>30</v>
      </c>
      <c r="E12" s="5">
        <v>1456.23</v>
      </c>
      <c r="F12" s="6">
        <v>41292</v>
      </c>
      <c r="G12" s="7" t="s">
        <v>0</v>
      </c>
      <c r="H12" s="19">
        <f ca="1">IF(Invoices[[#This Row],[Pago?]]="Si","",ReportDate-F12)</f>
        <v>594</v>
      </c>
      <c r="I12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13" spans="2:9" ht="25.5" customHeight="1" x14ac:dyDescent="0.4">
      <c r="B13" s="10">
        <v>41295</v>
      </c>
      <c r="C13" s="8" t="s">
        <v>22</v>
      </c>
      <c r="D13" s="4" t="s">
        <v>31</v>
      </c>
      <c r="E13" s="5">
        <v>9735.9500000000007</v>
      </c>
      <c r="F13" s="6">
        <v>41307</v>
      </c>
      <c r="G13" s="7" t="s">
        <v>0</v>
      </c>
      <c r="H13" s="19">
        <f ca="1">IF(Invoices[[#This Row],[Pago?]]="Si","",ReportDate-F13)</f>
        <v>579</v>
      </c>
      <c r="I13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14" spans="2:9" ht="25.5" customHeight="1" x14ac:dyDescent="0.4">
      <c r="B14" s="10">
        <v>41295</v>
      </c>
      <c r="C14" s="8" t="s">
        <v>23</v>
      </c>
      <c r="D14" s="4" t="s">
        <v>32</v>
      </c>
      <c r="E14" s="5">
        <v>1520</v>
      </c>
      <c r="F14" s="6">
        <v>41307</v>
      </c>
      <c r="G14" s="7" t="s">
        <v>0</v>
      </c>
      <c r="H14" s="19">
        <f ca="1">IF(Invoices[[#This Row],[Pago?]]="Si","",ReportDate-F14)</f>
        <v>579</v>
      </c>
      <c r="I14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  <row r="15" spans="2:9" ht="25.5" customHeight="1" x14ac:dyDescent="0.4">
      <c r="B15" s="10">
        <v>41299</v>
      </c>
      <c r="C15" s="8" t="s">
        <v>24</v>
      </c>
      <c r="D15" s="4" t="s">
        <v>33</v>
      </c>
      <c r="E15" s="5">
        <v>60</v>
      </c>
      <c r="F15" s="6">
        <v>41307</v>
      </c>
      <c r="G15" s="7" t="s">
        <v>0</v>
      </c>
      <c r="H15" s="19">
        <f ca="1">IF(Invoices[[#This Row],[Pago?]]="Si","",ReportDate-F15)</f>
        <v>579</v>
      </c>
      <c r="I15" s="20" t="str">
        <f ca="1">IF(Invoices[[#This Row],[Pago?]]="Si","",REPT("1 - 30 Days",Invoices[[#This Row],[Días]]&lt;31)   &amp;   REPT("31 - 60 Días",Invoices[[#This Row],[Días]]=MEDIAN(Invoices[[#This Row],[Días]],31,60))   &amp;   REPT("61 - 90 Días",Invoices[[#This Row],[Días]]=MEDIAN(Invoices[[#This Row],[Días]],61,90))   &amp;   REPT("91 - 120 Días",Invoices[[#This Row],[Días]]=MEDIAN(Invoices[[#This Row],[Días]],91,120))   &amp;   REPT("Arriba de 120 días",Invoices[[#This Row],[Días]]&gt;120))</f>
        <v>Arriba de 120 días</v>
      </c>
    </row>
  </sheetData>
  <dataValidations count="1">
    <dataValidation type="list" allowBlank="1" showInputMessage="1" showErrorMessage="1" sqref="G7:G15">
      <formula1>"Si,No"</formula1>
    </dataValidation>
  </dataValidations>
  <pageMargins left="0.45" right="0.45" top="0.5" bottom="0.5" header="0.3" footer="0.3"/>
  <pageSetup scale="6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F18"/>
  <sheetViews>
    <sheetView showGridLines="0" topLeftCell="A4" zoomScale="80" zoomScaleNormal="80" workbookViewId="0">
      <selection activeCell="B5" sqref="B5:E18"/>
    </sheetView>
  </sheetViews>
  <sheetFormatPr baseColWidth="10" defaultColWidth="22" defaultRowHeight="25.5" customHeight="1" x14ac:dyDescent="0.4"/>
  <cols>
    <col min="1" max="1" width="2.6640625" customWidth="1"/>
    <col min="2" max="2" width="22.33203125" customWidth="1"/>
    <col min="3" max="3" width="16.109375" customWidth="1"/>
    <col min="4" max="4" width="24.5546875" customWidth="1"/>
    <col min="5" max="5" width="32.77734375" style="16" customWidth="1"/>
    <col min="6" max="6" width="13.88671875" hidden="1" customWidth="1"/>
    <col min="7" max="7" width="13.88671875" customWidth="1"/>
    <col min="8" max="8" width="17.44140625" customWidth="1"/>
  </cols>
  <sheetData>
    <row r="1" spans="1:6" s="17" customFormat="1" ht="30" customHeight="1" x14ac:dyDescent="0.4">
      <c r="E1" s="18"/>
    </row>
    <row r="2" spans="1:6" ht="12.75" customHeight="1" x14ac:dyDescent="0.4"/>
    <row r="3" spans="1:6" ht="57" x14ac:dyDescent="0.4">
      <c r="B3" s="3" t="s">
        <v>12</v>
      </c>
    </row>
    <row r="4" spans="1:6" ht="12.75" customHeight="1" thickBot="1" x14ac:dyDescent="0.45"/>
    <row r="5" spans="1:6" ht="25.5" customHeight="1" x14ac:dyDescent="0.35">
      <c r="B5" s="13" t="s">
        <v>13</v>
      </c>
      <c r="C5" s="12">
        <f ca="1">TODAY()</f>
        <v>41886</v>
      </c>
    </row>
    <row r="6" spans="1:6" ht="18.75" x14ac:dyDescent="0.4">
      <c r="B6" s="1" t="s">
        <v>4</v>
      </c>
      <c r="C6" t="s">
        <v>1</v>
      </c>
    </row>
    <row r="7" spans="1:6" ht="18.75" x14ac:dyDescent="0.4">
      <c r="B7" s="1" t="s">
        <v>7</v>
      </c>
      <c r="C7" t="s">
        <v>0</v>
      </c>
    </row>
    <row r="8" spans="1:6" ht="25.5" customHeight="1" x14ac:dyDescent="0.4">
      <c r="B8" s="23" t="s">
        <v>34</v>
      </c>
    </row>
    <row r="9" spans="1:6" ht="30.75" x14ac:dyDescent="0.4">
      <c r="A9" s="9"/>
      <c r="B9" s="21" t="s">
        <v>15</v>
      </c>
      <c r="C9" s="22"/>
      <c r="D9" s="22"/>
      <c r="E9" s="1" t="s">
        <v>9</v>
      </c>
    </row>
    <row r="10" spans="1:6" ht="18.75" x14ac:dyDescent="0.4">
      <c r="B10" s="1" t="s">
        <v>3</v>
      </c>
      <c r="C10" s="1" t="s">
        <v>2</v>
      </c>
      <c r="D10" s="1" t="s">
        <v>6</v>
      </c>
      <c r="E10" t="s">
        <v>14</v>
      </c>
      <c r="F10" s="2" t="s">
        <v>5</v>
      </c>
    </row>
    <row r="11" spans="1:6" ht="25.5" customHeight="1" x14ac:dyDescent="0.4">
      <c r="B11" t="s">
        <v>16</v>
      </c>
      <c r="C11" s="14">
        <v>41618</v>
      </c>
      <c r="D11" s="14">
        <v>41672</v>
      </c>
      <c r="E11" s="15">
        <v>206.48</v>
      </c>
      <c r="F11" s="15">
        <v>206.48</v>
      </c>
    </row>
    <row r="12" spans="1:6" ht="25.5" customHeight="1" x14ac:dyDescent="0.4">
      <c r="B12" t="s">
        <v>17</v>
      </c>
      <c r="C12" s="14">
        <v>41621</v>
      </c>
      <c r="D12" s="14">
        <v>41672</v>
      </c>
      <c r="E12" s="15">
        <v>788.06</v>
      </c>
      <c r="F12" s="15">
        <v>788.06</v>
      </c>
    </row>
    <row r="13" spans="1:6" ht="25.5" customHeight="1" x14ac:dyDescent="0.4">
      <c r="B13" t="s">
        <v>20</v>
      </c>
      <c r="C13" s="14">
        <v>41290</v>
      </c>
      <c r="D13" s="14">
        <v>41290</v>
      </c>
      <c r="E13" s="15">
        <v>1500</v>
      </c>
      <c r="F13" s="15">
        <v>1500</v>
      </c>
    </row>
    <row r="14" spans="1:6" ht="25.5" customHeight="1" x14ac:dyDescent="0.4">
      <c r="B14" t="s">
        <v>21</v>
      </c>
      <c r="C14" s="14">
        <v>41292</v>
      </c>
      <c r="D14" s="14">
        <v>41292</v>
      </c>
      <c r="E14" s="15">
        <v>1456.23</v>
      </c>
      <c r="F14" s="15">
        <v>1456.23</v>
      </c>
    </row>
    <row r="15" spans="1:6" ht="25.5" customHeight="1" x14ac:dyDescent="0.4">
      <c r="B15" t="s">
        <v>22</v>
      </c>
      <c r="C15" s="14">
        <v>41295</v>
      </c>
      <c r="D15" s="14">
        <v>41307</v>
      </c>
      <c r="E15" s="15">
        <v>9735.9500000000007</v>
      </c>
      <c r="F15" s="15">
        <v>9735.9500000000007</v>
      </c>
    </row>
    <row r="16" spans="1:6" ht="25.5" customHeight="1" x14ac:dyDescent="0.4">
      <c r="B16" t="s">
        <v>23</v>
      </c>
      <c r="C16" s="14">
        <v>41295</v>
      </c>
      <c r="D16" s="14">
        <v>41307</v>
      </c>
      <c r="E16" s="15">
        <v>1520</v>
      </c>
      <c r="F16" s="15">
        <v>1520</v>
      </c>
    </row>
    <row r="17" spans="2:6" ht="25.5" customHeight="1" x14ac:dyDescent="0.4">
      <c r="B17" t="s">
        <v>24</v>
      </c>
      <c r="C17" s="14">
        <v>41299</v>
      </c>
      <c r="D17" s="14">
        <v>41307</v>
      </c>
      <c r="E17" s="15">
        <v>60</v>
      </c>
      <c r="F17" s="15">
        <v>60</v>
      </c>
    </row>
    <row r="18" spans="2:6" ht="25.5" customHeight="1" x14ac:dyDescent="0.4">
      <c r="B18" s="11" t="s">
        <v>5</v>
      </c>
      <c r="C18" s="11"/>
      <c r="D18" s="11"/>
      <c r="E18" s="15">
        <v>15266.720000000001</v>
      </c>
      <c r="F18" s="15">
        <v>15266.720000000001</v>
      </c>
    </row>
  </sheetData>
  <pageMargins left="0.45" right="0.45" top="0.5" bottom="0.5" header="0.3" footer="0.3"/>
  <pageSetup scale="84" fitToHeight="0" orientation="portrait" r:id="rId2"/>
  <headerFooter differentFirst="1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9B50DF-1F5B-4682-8DF6-22F063446E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Facturas</vt:lpstr>
      <vt:lpstr>Reporte</vt:lpstr>
      <vt:lpstr>PivotAnchor</vt:lpstr>
      <vt:lpstr>ReportDate</vt:lpstr>
      <vt:lpstr>Facturas!Títulos_a_imprimir</vt:lpstr>
      <vt:lpstr>Reporte!Títulos_a_imprimir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2014-09-02T23:38:46Z</dcterms:created>
  <dcterms:modified xsi:type="dcterms:W3CDTF">2014-09-05T00:05:19Z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TC040223909991</vt:lpwstr>
  </property>
</Properties>
</file>