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90" windowWidth="18915" windowHeight="8205"/>
  </bookViews>
  <sheets>
    <sheet name="Costos por vehículo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31" i="1"/>
  <c r="D31"/>
  <c r="G28"/>
  <c r="E28"/>
  <c r="G27"/>
  <c r="E27"/>
  <c r="G26"/>
  <c r="E26"/>
  <c r="G25"/>
  <c r="E25"/>
  <c r="G24"/>
  <c r="E24"/>
  <c r="F22"/>
  <c r="E22"/>
  <c r="F21"/>
  <c r="E21"/>
  <c r="F20"/>
  <c r="F108" s="1"/>
  <c r="G108" s="1"/>
  <c r="E20"/>
  <c r="D108" s="1"/>
  <c r="E108" s="1"/>
  <c r="E19"/>
  <c r="F19" l="1"/>
  <c r="D33"/>
  <c r="E33" s="1"/>
  <c r="F33"/>
  <c r="G33" s="1"/>
  <c r="D34"/>
  <c r="E34" s="1"/>
  <c r="F34"/>
  <c r="G34" s="1"/>
  <c r="D35"/>
  <c r="E35" s="1"/>
  <c r="F35"/>
  <c r="G35" s="1"/>
  <c r="D36"/>
  <c r="E36" s="1"/>
  <c r="F36"/>
  <c r="G36" s="1"/>
  <c r="D37"/>
  <c r="E37" s="1"/>
  <c r="F37"/>
  <c r="G37" s="1"/>
  <c r="D38"/>
  <c r="E38" s="1"/>
  <c r="F38"/>
  <c r="G38" s="1"/>
  <c r="D39"/>
  <c r="E39" s="1"/>
  <c r="F39"/>
  <c r="G39" s="1"/>
  <c r="D40"/>
  <c r="E40" s="1"/>
  <c r="F40"/>
  <c r="G40" s="1"/>
  <c r="D41"/>
  <c r="E41" s="1"/>
  <c r="F41"/>
  <c r="G41" s="1"/>
  <c r="D42"/>
  <c r="E42" s="1"/>
  <c r="F42"/>
  <c r="G42" s="1"/>
  <c r="D43"/>
  <c r="E43" s="1"/>
  <c r="F43"/>
  <c r="G43" s="1"/>
  <c r="D44"/>
  <c r="E44" s="1"/>
  <c r="F44"/>
  <c r="G44" s="1"/>
  <c r="D45"/>
  <c r="E45" s="1"/>
  <c r="F45"/>
  <c r="G45" s="1"/>
  <c r="D46"/>
  <c r="E46" s="1"/>
  <c r="F46"/>
  <c r="G46" s="1"/>
  <c r="D47"/>
  <c r="E47" s="1"/>
  <c r="F47"/>
  <c r="G47" s="1"/>
  <c r="D48"/>
  <c r="E48" s="1"/>
  <c r="F48"/>
  <c r="G48" s="1"/>
  <c r="D49"/>
  <c r="E49" s="1"/>
  <c r="F49"/>
  <c r="G49" s="1"/>
  <c r="D50"/>
  <c r="E50" s="1"/>
  <c r="F50"/>
  <c r="G50" s="1"/>
  <c r="D51"/>
  <c r="E51" s="1"/>
  <c r="F51"/>
  <c r="G51" s="1"/>
  <c r="D52"/>
  <c r="E52" s="1"/>
  <c r="F52"/>
  <c r="G52" s="1"/>
  <c r="D53"/>
  <c r="E53" s="1"/>
  <c r="F53"/>
  <c r="G53" s="1"/>
  <c r="D54"/>
  <c r="E54" s="1"/>
  <c r="F54"/>
  <c r="G54" s="1"/>
  <c r="D55"/>
  <c r="E55" s="1"/>
  <c r="F55"/>
  <c r="G55" s="1"/>
  <c r="D56"/>
  <c r="E56" s="1"/>
  <c r="F56"/>
  <c r="G56" s="1"/>
  <c r="D57"/>
  <c r="E57" s="1"/>
  <c r="F57"/>
  <c r="G57" s="1"/>
  <c r="D58"/>
  <c r="E58" s="1"/>
  <c r="F58"/>
  <c r="G58" s="1"/>
  <c r="D59"/>
  <c r="E59" s="1"/>
  <c r="F59"/>
  <c r="G59" s="1"/>
  <c r="D60"/>
  <c r="E60" s="1"/>
  <c r="F60"/>
  <c r="G60" s="1"/>
  <c r="D61"/>
  <c r="E61" s="1"/>
  <c r="F61"/>
  <c r="G61" s="1"/>
  <c r="D62"/>
  <c r="E62" s="1"/>
  <c r="F62"/>
  <c r="G62" s="1"/>
  <c r="D63"/>
  <c r="E63" s="1"/>
  <c r="F63"/>
  <c r="G63" s="1"/>
  <c r="D64"/>
  <c r="E64" s="1"/>
  <c r="F64"/>
  <c r="G64" s="1"/>
  <c r="D65"/>
  <c r="E65" s="1"/>
  <c r="F65"/>
  <c r="G65" s="1"/>
  <c r="D66"/>
  <c r="E66" s="1"/>
  <c r="F66"/>
  <c r="G66" s="1"/>
  <c r="D67"/>
  <c r="E67" s="1"/>
  <c r="F67"/>
  <c r="G67" s="1"/>
  <c r="D68"/>
  <c r="E68" s="1"/>
  <c r="F68"/>
  <c r="G68" s="1"/>
  <c r="D69"/>
  <c r="E69" s="1"/>
  <c r="F69"/>
  <c r="G69" s="1"/>
  <c r="D70"/>
  <c r="E70" s="1"/>
  <c r="F70"/>
  <c r="G70" s="1"/>
  <c r="D71"/>
  <c r="E71" s="1"/>
  <c r="F71"/>
  <c r="G71" s="1"/>
  <c r="D72"/>
  <c r="E72" s="1"/>
  <c r="F72"/>
  <c r="G72" s="1"/>
  <c r="D73"/>
  <c r="E73" s="1"/>
  <c r="F73"/>
  <c r="G73" s="1"/>
  <c r="D74"/>
  <c r="E74" s="1"/>
  <c r="F74"/>
  <c r="G74" s="1"/>
  <c r="D75"/>
  <c r="E75" s="1"/>
  <c r="F75"/>
  <c r="G75" s="1"/>
  <c r="D76"/>
  <c r="E76" s="1"/>
  <c r="F76"/>
  <c r="G76" s="1"/>
  <c r="D77"/>
  <c r="E77" s="1"/>
  <c r="F77"/>
  <c r="G77" s="1"/>
  <c r="D78"/>
  <c r="E78" s="1"/>
  <c r="F78"/>
  <c r="G78" s="1"/>
  <c r="D79"/>
  <c r="E79" s="1"/>
  <c r="F79"/>
  <c r="G79" s="1"/>
  <c r="D80"/>
  <c r="E80" s="1"/>
  <c r="F80"/>
  <c r="G80" s="1"/>
  <c r="D81"/>
  <c r="E81" s="1"/>
  <c r="F81"/>
  <c r="G81" s="1"/>
  <c r="D82"/>
  <c r="E82" s="1"/>
  <c r="F82"/>
  <c r="G82" s="1"/>
  <c r="D83"/>
  <c r="E83" s="1"/>
  <c r="F83"/>
  <c r="G83" s="1"/>
  <c r="D84"/>
  <c r="E84" s="1"/>
  <c r="F84"/>
  <c r="G84" s="1"/>
  <c r="D85"/>
  <c r="E85" s="1"/>
  <c r="F85"/>
  <c r="G85" s="1"/>
  <c r="D86"/>
  <c r="E86" s="1"/>
  <c r="F86"/>
  <c r="G86" s="1"/>
  <c r="D87"/>
  <c r="E87" s="1"/>
  <c r="F87"/>
  <c r="G87" s="1"/>
  <c r="D88"/>
  <c r="E88" s="1"/>
  <c r="F88"/>
  <c r="G88" s="1"/>
  <c r="D89"/>
  <c r="E89" s="1"/>
  <c r="F89"/>
  <c r="G89" s="1"/>
  <c r="D90"/>
  <c r="E90" s="1"/>
  <c r="F90"/>
  <c r="G90" s="1"/>
  <c r="D91"/>
  <c r="E91" s="1"/>
  <c r="F91"/>
  <c r="G91" s="1"/>
  <c r="D92"/>
  <c r="E92" s="1"/>
  <c r="F92"/>
  <c r="G92" s="1"/>
  <c r="D93"/>
  <c r="E93" s="1"/>
  <c r="F93"/>
  <c r="G93" s="1"/>
  <c r="D94"/>
  <c r="E94" s="1"/>
  <c r="F94"/>
  <c r="G94" s="1"/>
  <c r="D95"/>
  <c r="E95" s="1"/>
  <c r="F95"/>
  <c r="G95" s="1"/>
  <c r="D96"/>
  <c r="E96" s="1"/>
  <c r="F96"/>
  <c r="G96" s="1"/>
  <c r="D97"/>
  <c r="E97" s="1"/>
  <c r="F97"/>
  <c r="G97" s="1"/>
  <c r="D98"/>
  <c r="E98" s="1"/>
  <c r="F98"/>
  <c r="G98" s="1"/>
  <c r="D99"/>
  <c r="E99" s="1"/>
  <c r="F99"/>
  <c r="G99" s="1"/>
  <c r="D100"/>
  <c r="E100" s="1"/>
  <c r="F100"/>
  <c r="G100" s="1"/>
  <c r="D101"/>
  <c r="E101" s="1"/>
  <c r="F101"/>
  <c r="G101" s="1"/>
  <c r="D102"/>
  <c r="E102" s="1"/>
  <c r="F102"/>
  <c r="G102" s="1"/>
  <c r="D103"/>
  <c r="E103" s="1"/>
  <c r="F103"/>
  <c r="G103" s="1"/>
  <c r="D104"/>
  <c r="E104" s="1"/>
  <c r="F104"/>
  <c r="G104" s="1"/>
  <c r="D105"/>
  <c r="E105" s="1"/>
  <c r="F105"/>
  <c r="G105" s="1"/>
  <c r="D106"/>
  <c r="E106" s="1"/>
  <c r="F106"/>
  <c r="G106" s="1"/>
  <c r="D107"/>
  <c r="E107" s="1"/>
  <c r="F107"/>
  <c r="G107" s="1"/>
</calcChain>
</file>

<file path=xl/comments1.xml><?xml version="1.0" encoding="utf-8"?>
<comments xmlns="http://schemas.openxmlformats.org/spreadsheetml/2006/main">
  <authors>
    <author>ARP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Ingrese el costo total: precio+iva+patente,etc
</t>
        </r>
      </text>
    </comment>
    <comment ref="B17" authorId="0">
      <text>
        <r>
          <rPr>
            <sz val="8"/>
            <color indexed="81"/>
            <rFont val="Tahoma"/>
            <family val="2"/>
          </rPr>
          <t>Interés que le hubiera dado si hubiera invertido el capital en otro lugar.  Por ejemplo; plazo fijo.</t>
        </r>
      </text>
    </comment>
    <comment ref="B20" authorId="0">
      <text>
        <r>
          <rPr>
            <sz val="8"/>
            <color indexed="81"/>
            <rFont val="Tahoma"/>
            <family val="2"/>
          </rPr>
          <t>Se asume una amortización anual lineal</t>
        </r>
      </text>
    </comment>
    <comment ref="B21" authorId="0">
      <text>
        <r>
          <rPr>
            <sz val="8"/>
            <color indexed="81"/>
            <rFont val="Tahoma"/>
            <family val="2"/>
          </rPr>
          <t xml:space="preserve">Seguro, impuestos, patente, etc
</t>
        </r>
      </text>
    </comment>
    <comment ref="B22" authorId="0">
      <text>
        <r>
          <rPr>
            <sz val="8"/>
            <color indexed="81"/>
            <rFont val="Tahoma"/>
            <family val="2"/>
          </rPr>
          <t xml:space="preserve">Intereses que percibiría si hubiera invertido el capital en otro lado
</t>
        </r>
      </text>
    </comment>
  </commentList>
</comments>
</file>

<file path=xl/sharedStrings.xml><?xml version="1.0" encoding="utf-8"?>
<sst xmlns="http://schemas.openxmlformats.org/spreadsheetml/2006/main" count="32" uniqueCount="30">
  <si>
    <t>Calculadora de costo de auto por km</t>
  </si>
  <si>
    <t>Datos de vehículos</t>
  </si>
  <si>
    <t>Peugeot</t>
  </si>
  <si>
    <t>Renault</t>
  </si>
  <si>
    <t>Costo de compra</t>
  </si>
  <si>
    <t>Años de duración previstos</t>
  </si>
  <si>
    <t>Kms para revisión periódica</t>
  </si>
  <si>
    <t>Costo de la revisión periódica</t>
  </si>
  <si>
    <t>Kms para cambio de aceite</t>
  </si>
  <si>
    <t>Costo de cambio de aceite</t>
  </si>
  <si>
    <t>Kms para cambio neumáticos</t>
  </si>
  <si>
    <t>Costo de los neumáticos</t>
  </si>
  <si>
    <t>Consumo, litros por 100 km</t>
  </si>
  <si>
    <t>Precio del litro de combustible</t>
  </si>
  <si>
    <t>Seguro anual</t>
  </si>
  <si>
    <t>Impuestos anuales</t>
  </si>
  <si>
    <t xml:space="preserve">Tipo de interés </t>
  </si>
  <si>
    <t>Costos Fijos Anuales</t>
  </si>
  <si>
    <t>Amortización anual</t>
  </si>
  <si>
    <t>Gastos</t>
  </si>
  <si>
    <t>Financieros</t>
  </si>
  <si>
    <t>Costo Variable por Kilómetro</t>
  </si>
  <si>
    <t>Combustible</t>
  </si>
  <si>
    <t xml:space="preserve">Revisión </t>
  </si>
  <si>
    <t>Aceite</t>
  </si>
  <si>
    <t>Neumáticos</t>
  </si>
  <si>
    <t>Costos en función de los kilómetros recorridos</t>
  </si>
  <si>
    <t>KMs/AÑO</t>
  </si>
  <si>
    <t>TOTAL</t>
  </si>
  <si>
    <t>MEDIO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</si>
</sst>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2" fillId="0" borderId="1" xfId="0" applyFont="1" applyFill="1" applyBorder="1"/>
    <xf numFmtId="4" fontId="2" fillId="0" borderId="3" xfId="0" applyNumberFormat="1" applyFont="1" applyFill="1" applyBorder="1" applyProtection="1"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2" fillId="0" borderId="0" xfId="0" applyFont="1" applyFill="1"/>
    <xf numFmtId="4" fontId="2" fillId="0" borderId="0" xfId="0" applyNumberFormat="1" applyFont="1" applyFill="1"/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4" fontId="2" fillId="0" borderId="3" xfId="0" applyNumberFormat="1" applyFont="1" applyFill="1" applyBorder="1" applyProtection="1"/>
    <xf numFmtId="4" fontId="2" fillId="0" borderId="1" xfId="0" applyNumberFormat="1" applyFont="1" applyFill="1" applyBorder="1" applyAlignment="1" applyProtection="1">
      <alignment horizontal="right"/>
    </xf>
    <xf numFmtId="4" fontId="2" fillId="0" borderId="3" xfId="0" applyNumberFormat="1" applyFont="1" applyFill="1" applyBorder="1" applyAlignment="1" applyProtection="1">
      <alignment horizontal="right"/>
    </xf>
    <xf numFmtId="4" fontId="2" fillId="0" borderId="3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2" fillId="0" borderId="6" xfId="0" applyNumberFormat="1" applyFont="1" applyFill="1" applyBorder="1"/>
    <xf numFmtId="4" fontId="2" fillId="0" borderId="6" xfId="0" applyNumberFormat="1" applyFont="1" applyFill="1" applyBorder="1"/>
    <xf numFmtId="4" fontId="2" fillId="0" borderId="6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Comparaci&#243;n%20costo%20por%20veh&#237;cul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Y OPERACIONES"/>
      <sheetName val="TOTALES"/>
      <sheetName val="MEDIOS"/>
    </sheetNames>
    <sheetDataSet>
      <sheetData sheetId="0">
        <row r="6">
          <cell r="D6" t="str">
            <v>Peugeot</v>
          </cell>
          <cell r="F6" t="str">
            <v>Renault</v>
          </cell>
        </row>
        <row r="35">
          <cell r="C35">
            <v>5000</v>
          </cell>
          <cell r="D35">
            <v>11016.428571428571</v>
          </cell>
          <cell r="F35">
            <v>6116.9642857142853</v>
          </cell>
        </row>
        <row r="36">
          <cell r="C36">
            <v>6000</v>
          </cell>
          <cell r="D36">
            <v>11157.428571428571</v>
          </cell>
          <cell r="F36">
            <v>6235.2142857142853</v>
          </cell>
        </row>
        <row r="37">
          <cell r="C37">
            <v>7000</v>
          </cell>
          <cell r="D37">
            <v>11298.428571428571</v>
          </cell>
          <cell r="F37">
            <v>6353.4642857142853</v>
          </cell>
        </row>
        <row r="38">
          <cell r="C38">
            <v>8000</v>
          </cell>
          <cell r="D38">
            <v>11439.428571428571</v>
          </cell>
          <cell r="F38">
            <v>6471.7142857142853</v>
          </cell>
        </row>
        <row r="39">
          <cell r="C39">
            <v>9000</v>
          </cell>
          <cell r="D39">
            <v>11580.428571428571</v>
          </cell>
          <cell r="F39">
            <v>6589.9642857142853</v>
          </cell>
        </row>
        <row r="40">
          <cell r="C40">
            <v>10000</v>
          </cell>
          <cell r="D40">
            <v>11721.428571428571</v>
          </cell>
          <cell r="F40">
            <v>6708.2142857142853</v>
          </cell>
        </row>
        <row r="41">
          <cell r="C41">
            <v>11000</v>
          </cell>
          <cell r="D41">
            <v>11862.428571428571</v>
          </cell>
          <cell r="F41">
            <v>6826.4642857142853</v>
          </cell>
        </row>
        <row r="42">
          <cell r="C42">
            <v>12000</v>
          </cell>
          <cell r="D42">
            <v>12003.428571428571</v>
          </cell>
          <cell r="F42">
            <v>6944.7142857142853</v>
          </cell>
        </row>
        <row r="43">
          <cell r="C43">
            <v>13000</v>
          </cell>
          <cell r="D43">
            <v>12144.428571428571</v>
          </cell>
          <cell r="F43">
            <v>7062.9642857142853</v>
          </cell>
        </row>
        <row r="44">
          <cell r="C44">
            <v>14000</v>
          </cell>
          <cell r="D44">
            <v>12285.428571428571</v>
          </cell>
          <cell r="F44">
            <v>7181.2142857142853</v>
          </cell>
        </row>
        <row r="45">
          <cell r="C45">
            <v>15000</v>
          </cell>
          <cell r="D45">
            <v>12426.428571428571</v>
          </cell>
          <cell r="F45">
            <v>7299.4642857142853</v>
          </cell>
        </row>
        <row r="46">
          <cell r="C46">
            <v>16000</v>
          </cell>
          <cell r="D46">
            <v>12567.428571428571</v>
          </cell>
          <cell r="F46">
            <v>7417.7142857142853</v>
          </cell>
        </row>
        <row r="47">
          <cell r="C47">
            <v>17000</v>
          </cell>
          <cell r="D47">
            <v>12708.428571428571</v>
          </cell>
          <cell r="F47">
            <v>7535.9642857142853</v>
          </cell>
        </row>
        <row r="48">
          <cell r="C48">
            <v>18000</v>
          </cell>
          <cell r="D48">
            <v>12849.428571428571</v>
          </cell>
          <cell r="F48">
            <v>7654.2142857142853</v>
          </cell>
        </row>
        <row r="49">
          <cell r="C49">
            <v>19000</v>
          </cell>
          <cell r="D49">
            <v>12990.428571428571</v>
          </cell>
          <cell r="F49">
            <v>7772.4642857142853</v>
          </cell>
        </row>
        <row r="50">
          <cell r="C50">
            <v>20000</v>
          </cell>
          <cell r="D50">
            <v>13131.428571428571</v>
          </cell>
          <cell r="F50">
            <v>7890.7142857142853</v>
          </cell>
        </row>
        <row r="51">
          <cell r="C51">
            <v>21000</v>
          </cell>
          <cell r="D51">
            <v>13272.428571428571</v>
          </cell>
          <cell r="F51">
            <v>8008.9642857142853</v>
          </cell>
        </row>
        <row r="52">
          <cell r="C52">
            <v>22000</v>
          </cell>
          <cell r="D52">
            <v>13413.428571428571</v>
          </cell>
          <cell r="F52">
            <v>8127.2142857142853</v>
          </cell>
        </row>
        <row r="53">
          <cell r="C53">
            <v>23000</v>
          </cell>
          <cell r="D53">
            <v>13554.428571428571</v>
          </cell>
          <cell r="F53">
            <v>8245.4642857142862</v>
          </cell>
        </row>
        <row r="54">
          <cell r="C54">
            <v>24000</v>
          </cell>
          <cell r="D54">
            <v>13695.428571428571</v>
          </cell>
          <cell r="F54">
            <v>8363.7142857142862</v>
          </cell>
        </row>
        <row r="55">
          <cell r="C55">
            <v>25000</v>
          </cell>
          <cell r="D55">
            <v>13836.428571428571</v>
          </cell>
          <cell r="F55">
            <v>8481.9642857142862</v>
          </cell>
        </row>
        <row r="56">
          <cell r="C56">
            <v>26000</v>
          </cell>
          <cell r="D56">
            <v>13977.428571428571</v>
          </cell>
          <cell r="F56">
            <v>8600.2142857142862</v>
          </cell>
        </row>
        <row r="57">
          <cell r="C57">
            <v>27000</v>
          </cell>
          <cell r="D57">
            <v>14118.428571428571</v>
          </cell>
          <cell r="F57">
            <v>8718.4642857142862</v>
          </cell>
        </row>
        <row r="58">
          <cell r="C58">
            <v>28000</v>
          </cell>
          <cell r="D58">
            <v>14259.428571428571</v>
          </cell>
          <cell r="F58">
            <v>8836.7142857142862</v>
          </cell>
        </row>
        <row r="59">
          <cell r="C59">
            <v>29000</v>
          </cell>
          <cell r="D59">
            <v>14400.428571428571</v>
          </cell>
          <cell r="F59">
            <v>8954.9642857142862</v>
          </cell>
        </row>
        <row r="60">
          <cell r="C60">
            <v>30000</v>
          </cell>
          <cell r="D60">
            <v>14541.428571428571</v>
          </cell>
          <cell r="F60">
            <v>9073.2142857142862</v>
          </cell>
        </row>
        <row r="61">
          <cell r="C61">
            <v>31000</v>
          </cell>
          <cell r="D61">
            <v>14682.428571428571</v>
          </cell>
          <cell r="F61">
            <v>9191.4642857142862</v>
          </cell>
        </row>
        <row r="62">
          <cell r="C62">
            <v>32000</v>
          </cell>
          <cell r="D62">
            <v>14823.428571428571</v>
          </cell>
          <cell r="F62">
            <v>9309.7142857142862</v>
          </cell>
        </row>
        <row r="63">
          <cell r="C63">
            <v>33000</v>
          </cell>
          <cell r="D63">
            <v>14964.428571428572</v>
          </cell>
          <cell r="F63">
            <v>9427.9642857142862</v>
          </cell>
        </row>
        <row r="64">
          <cell r="C64">
            <v>34000</v>
          </cell>
          <cell r="D64">
            <v>15105.428571428572</v>
          </cell>
          <cell r="F64">
            <v>9546.2142857142862</v>
          </cell>
        </row>
        <row r="65">
          <cell r="C65">
            <v>35000</v>
          </cell>
          <cell r="D65">
            <v>15246.428571428572</v>
          </cell>
          <cell r="F65">
            <v>9664.4642857142862</v>
          </cell>
        </row>
        <row r="66">
          <cell r="C66">
            <v>36000</v>
          </cell>
          <cell r="D66">
            <v>15387.428571428572</v>
          </cell>
          <cell r="F66">
            <v>9782.7142857142862</v>
          </cell>
        </row>
        <row r="67">
          <cell r="C67">
            <v>37000</v>
          </cell>
          <cell r="D67">
            <v>15528.428571428572</v>
          </cell>
          <cell r="F67">
            <v>9900.9642857142862</v>
          </cell>
        </row>
        <row r="68">
          <cell r="C68">
            <v>38000</v>
          </cell>
          <cell r="D68">
            <v>15669.428571428572</v>
          </cell>
          <cell r="F68">
            <v>10019.214285714286</v>
          </cell>
        </row>
        <row r="69">
          <cell r="C69">
            <v>39000</v>
          </cell>
          <cell r="D69">
            <v>15810.428571428572</v>
          </cell>
          <cell r="F69">
            <v>10137.464285714286</v>
          </cell>
        </row>
        <row r="70">
          <cell r="C70">
            <v>40000</v>
          </cell>
          <cell r="D70">
            <v>15951.428571428572</v>
          </cell>
          <cell r="F70">
            <v>10255.714285714286</v>
          </cell>
        </row>
        <row r="71">
          <cell r="C71">
            <v>41000</v>
          </cell>
          <cell r="D71">
            <v>16092.428571428572</v>
          </cell>
          <cell r="F71">
            <v>10373.964285714286</v>
          </cell>
        </row>
        <row r="72">
          <cell r="C72">
            <v>42000</v>
          </cell>
          <cell r="D72">
            <v>16233.428571428572</v>
          </cell>
          <cell r="F72">
            <v>10492.214285714286</v>
          </cell>
        </row>
        <row r="73">
          <cell r="C73">
            <v>43000</v>
          </cell>
          <cell r="D73">
            <v>16374.428571428572</v>
          </cell>
          <cell r="F73">
            <v>10610.464285714286</v>
          </cell>
        </row>
        <row r="74">
          <cell r="C74">
            <v>44000</v>
          </cell>
          <cell r="D74">
            <v>16515.428571428572</v>
          </cell>
          <cell r="F74">
            <v>10728.714285714286</v>
          </cell>
        </row>
        <row r="75">
          <cell r="C75">
            <v>45000</v>
          </cell>
          <cell r="D75">
            <v>16656.428571428572</v>
          </cell>
          <cell r="F75">
            <v>10846.964285714286</v>
          </cell>
        </row>
        <row r="76">
          <cell r="C76">
            <v>46000</v>
          </cell>
          <cell r="D76">
            <v>16797.428571428572</v>
          </cell>
          <cell r="F76">
            <v>10965.214285714286</v>
          </cell>
        </row>
        <row r="77">
          <cell r="C77">
            <v>47000</v>
          </cell>
          <cell r="D77">
            <v>16938.428571428572</v>
          </cell>
          <cell r="F77">
            <v>11083.464285714286</v>
          </cell>
        </row>
        <row r="78">
          <cell r="C78">
            <v>48000</v>
          </cell>
          <cell r="D78">
            <v>17079.428571428572</v>
          </cell>
          <cell r="F78">
            <v>11201.714285714286</v>
          </cell>
        </row>
        <row r="79">
          <cell r="C79">
            <v>49000</v>
          </cell>
          <cell r="D79">
            <v>17220.428571428572</v>
          </cell>
          <cell r="F79">
            <v>11319.964285714286</v>
          </cell>
        </row>
        <row r="80">
          <cell r="C80">
            <v>50000</v>
          </cell>
          <cell r="D80">
            <v>17361.428571428572</v>
          </cell>
          <cell r="F80">
            <v>11438.214285714286</v>
          </cell>
        </row>
        <row r="81">
          <cell r="C81">
            <v>51000</v>
          </cell>
          <cell r="D81">
            <v>17502.428571428572</v>
          </cell>
          <cell r="F81">
            <v>11556.464285714286</v>
          </cell>
        </row>
        <row r="82">
          <cell r="C82">
            <v>52000</v>
          </cell>
          <cell r="D82">
            <v>17643.428571428572</v>
          </cell>
          <cell r="F82">
            <v>11674.714285714286</v>
          </cell>
        </row>
        <row r="83">
          <cell r="C83">
            <v>53000</v>
          </cell>
          <cell r="D83">
            <v>17784.428571428572</v>
          </cell>
          <cell r="F83">
            <v>11792.964285714286</v>
          </cell>
        </row>
        <row r="84">
          <cell r="C84">
            <v>54000</v>
          </cell>
          <cell r="D84">
            <v>17925.428571428572</v>
          </cell>
          <cell r="F84">
            <v>11911.214285714286</v>
          </cell>
        </row>
        <row r="85">
          <cell r="C85">
            <v>55000</v>
          </cell>
          <cell r="D85">
            <v>18066.428571428572</v>
          </cell>
          <cell r="F85">
            <v>12029.464285714286</v>
          </cell>
        </row>
        <row r="86">
          <cell r="C86">
            <v>56000</v>
          </cell>
          <cell r="D86">
            <v>18207.428571428572</v>
          </cell>
          <cell r="F86">
            <v>12147.714285714286</v>
          </cell>
        </row>
        <row r="87">
          <cell r="C87">
            <v>57000</v>
          </cell>
          <cell r="D87">
            <v>18348.428571428572</v>
          </cell>
          <cell r="F87">
            <v>12265.964285714286</v>
          </cell>
        </row>
        <row r="88">
          <cell r="C88">
            <v>58000</v>
          </cell>
          <cell r="D88">
            <v>18489.428571428572</v>
          </cell>
          <cell r="F88">
            <v>12384.214285714286</v>
          </cell>
        </row>
        <row r="89">
          <cell r="C89">
            <v>59000</v>
          </cell>
          <cell r="D89">
            <v>18630.428571428572</v>
          </cell>
          <cell r="F89">
            <v>12502.464285714286</v>
          </cell>
        </row>
        <row r="90">
          <cell r="C90">
            <v>60000</v>
          </cell>
          <cell r="D90">
            <v>18771.428571428572</v>
          </cell>
          <cell r="F90">
            <v>12620.714285714286</v>
          </cell>
        </row>
        <row r="91">
          <cell r="C91">
            <v>61000</v>
          </cell>
          <cell r="D91">
            <v>18912.428571428572</v>
          </cell>
          <cell r="F91">
            <v>12738.964285714286</v>
          </cell>
        </row>
        <row r="92">
          <cell r="C92">
            <v>62000</v>
          </cell>
          <cell r="D92">
            <v>19053.428571428572</v>
          </cell>
          <cell r="F92">
            <v>12857.214285714286</v>
          </cell>
        </row>
        <row r="93">
          <cell r="C93">
            <v>63000</v>
          </cell>
          <cell r="D93">
            <v>19194.428571428572</v>
          </cell>
          <cell r="F93">
            <v>12975.464285714286</v>
          </cell>
        </row>
        <row r="94">
          <cell r="C94">
            <v>64000</v>
          </cell>
          <cell r="D94">
            <v>19335.428571428572</v>
          </cell>
          <cell r="F94">
            <v>13093.714285714286</v>
          </cell>
        </row>
        <row r="95">
          <cell r="C95">
            <v>65000</v>
          </cell>
          <cell r="D95">
            <v>19476.428571428572</v>
          </cell>
          <cell r="F95">
            <v>13211.964285714286</v>
          </cell>
        </row>
        <row r="96">
          <cell r="C96">
            <v>66000</v>
          </cell>
          <cell r="D96">
            <v>19617.428571428572</v>
          </cell>
          <cell r="F96">
            <v>13330.214285714286</v>
          </cell>
        </row>
        <row r="97">
          <cell r="C97">
            <v>67000</v>
          </cell>
          <cell r="D97">
            <v>19758.428571428572</v>
          </cell>
          <cell r="F97">
            <v>13448.464285714286</v>
          </cell>
        </row>
        <row r="98">
          <cell r="C98">
            <v>68000</v>
          </cell>
          <cell r="D98">
            <v>19899.428571428572</v>
          </cell>
          <cell r="F98">
            <v>13566.714285714286</v>
          </cell>
        </row>
        <row r="99">
          <cell r="C99">
            <v>69000</v>
          </cell>
          <cell r="D99">
            <v>20040.428571428572</v>
          </cell>
          <cell r="F99">
            <v>13684.964285714286</v>
          </cell>
        </row>
        <row r="100">
          <cell r="C100">
            <v>70000</v>
          </cell>
          <cell r="D100">
            <v>20181.428571428572</v>
          </cell>
          <cell r="F100">
            <v>13803.214285714286</v>
          </cell>
        </row>
        <row r="101">
          <cell r="C101">
            <v>71000</v>
          </cell>
          <cell r="D101">
            <v>20322.428571428572</v>
          </cell>
          <cell r="F101">
            <v>13921.464285714286</v>
          </cell>
        </row>
        <row r="102">
          <cell r="C102">
            <v>72000</v>
          </cell>
          <cell r="D102">
            <v>20463.428571428572</v>
          </cell>
          <cell r="F102">
            <v>14039.714285714286</v>
          </cell>
        </row>
        <row r="103">
          <cell r="C103">
            <v>73000</v>
          </cell>
          <cell r="D103">
            <v>20604.428571428572</v>
          </cell>
          <cell r="F103">
            <v>14157.964285714286</v>
          </cell>
        </row>
        <row r="104">
          <cell r="C104">
            <v>74000</v>
          </cell>
          <cell r="D104">
            <v>20745.428571428572</v>
          </cell>
          <cell r="F104">
            <v>14276.214285714286</v>
          </cell>
        </row>
        <row r="105">
          <cell r="C105">
            <v>75000</v>
          </cell>
          <cell r="D105">
            <v>20886.428571428572</v>
          </cell>
          <cell r="F105">
            <v>14394.464285714286</v>
          </cell>
        </row>
        <row r="106">
          <cell r="C106">
            <v>76000</v>
          </cell>
          <cell r="D106">
            <v>21027.428571428572</v>
          </cell>
          <cell r="F106">
            <v>14512.714285714286</v>
          </cell>
        </row>
        <row r="107">
          <cell r="C107">
            <v>77000</v>
          </cell>
          <cell r="D107">
            <v>21168.428571428572</v>
          </cell>
          <cell r="F107">
            <v>14630.964285714286</v>
          </cell>
        </row>
        <row r="108">
          <cell r="C108">
            <v>78000</v>
          </cell>
          <cell r="D108">
            <v>21309.428571428572</v>
          </cell>
          <cell r="F108">
            <v>14749.214285714286</v>
          </cell>
        </row>
        <row r="109">
          <cell r="C109">
            <v>79000</v>
          </cell>
          <cell r="D109">
            <v>21450.428571428572</v>
          </cell>
          <cell r="F109">
            <v>14867.464285714286</v>
          </cell>
        </row>
        <row r="110">
          <cell r="C110">
            <v>80000</v>
          </cell>
          <cell r="D110">
            <v>21591.428571428572</v>
          </cell>
          <cell r="F110">
            <v>14985.714285714286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108"/>
  <sheetViews>
    <sheetView showGridLines="0" tabSelected="1" workbookViewId="0">
      <selection activeCell="C1" sqref="C1"/>
    </sheetView>
  </sheetViews>
  <sheetFormatPr defaultRowHeight="15"/>
  <cols>
    <col min="2" max="2" width="27" bestFit="1" customWidth="1"/>
    <col min="3" max="3" width="8.85546875" bestFit="1" customWidth="1"/>
    <col min="7" max="7" width="21.28515625" customWidth="1"/>
  </cols>
  <sheetData>
    <row r="2" spans="2:7" ht="21">
      <c r="B2" s="1" t="s">
        <v>0</v>
      </c>
      <c r="C2" s="2"/>
      <c r="D2" s="2"/>
      <c r="E2" s="2"/>
      <c r="F2" s="2"/>
      <c r="G2" s="3"/>
    </row>
    <row r="3" spans="2:7">
      <c r="B3" s="4"/>
      <c r="C3" s="4"/>
      <c r="D3" s="4"/>
      <c r="E3" s="4"/>
      <c r="F3" s="4"/>
      <c r="G3" s="4"/>
    </row>
    <row r="4" spans="2:7">
      <c r="B4" s="5" t="s">
        <v>1</v>
      </c>
      <c r="C4" s="6"/>
      <c r="D4" s="7" t="s">
        <v>2</v>
      </c>
      <c r="E4" s="8"/>
      <c r="F4" s="7" t="s">
        <v>3</v>
      </c>
      <c r="G4" s="8"/>
    </row>
    <row r="5" spans="2:7">
      <c r="B5" s="9" t="s">
        <v>4</v>
      </c>
      <c r="C5" s="10"/>
      <c r="D5" s="11"/>
      <c r="E5" s="12">
        <v>60000</v>
      </c>
      <c r="F5" s="13">
        <v>30000</v>
      </c>
      <c r="G5" s="14"/>
    </row>
    <row r="6" spans="2:7">
      <c r="B6" s="9" t="s">
        <v>5</v>
      </c>
      <c r="C6" s="10"/>
      <c r="D6" s="11"/>
      <c r="E6" s="12">
        <v>7</v>
      </c>
      <c r="F6" s="13">
        <v>7</v>
      </c>
      <c r="G6" s="14"/>
    </row>
    <row r="7" spans="2:7">
      <c r="B7" s="9" t="s">
        <v>6</v>
      </c>
      <c r="C7" s="10"/>
      <c r="D7" s="11"/>
      <c r="E7" s="12">
        <v>15000</v>
      </c>
      <c r="F7" s="13">
        <v>30000</v>
      </c>
      <c r="G7" s="14"/>
    </row>
    <row r="8" spans="2:7">
      <c r="B8" s="9" t="s">
        <v>7</v>
      </c>
      <c r="C8" s="10"/>
      <c r="D8" s="11"/>
      <c r="E8" s="12">
        <v>400</v>
      </c>
      <c r="F8" s="13">
        <v>600</v>
      </c>
      <c r="G8" s="14"/>
    </row>
    <row r="9" spans="2:7">
      <c r="B9" s="15" t="s">
        <v>8</v>
      </c>
      <c r="C9" s="16"/>
      <c r="D9" s="11"/>
      <c r="E9" s="12">
        <v>7500</v>
      </c>
      <c r="F9" s="13">
        <v>15000</v>
      </c>
      <c r="G9" s="14"/>
    </row>
    <row r="10" spans="2:7">
      <c r="B10" s="15" t="s">
        <v>9</v>
      </c>
      <c r="C10" s="16"/>
      <c r="D10" s="11"/>
      <c r="E10" s="12">
        <v>100</v>
      </c>
      <c r="F10" s="13">
        <v>150</v>
      </c>
      <c r="G10" s="14"/>
    </row>
    <row r="11" spans="2:7">
      <c r="B11" s="9" t="s">
        <v>10</v>
      </c>
      <c r="C11" s="10"/>
      <c r="D11" s="11"/>
      <c r="E11" s="12">
        <v>40000</v>
      </c>
      <c r="F11" s="13">
        <v>40000</v>
      </c>
      <c r="G11" s="14"/>
    </row>
    <row r="12" spans="2:7">
      <c r="B12" s="9" t="s">
        <v>11</v>
      </c>
      <c r="C12" s="10"/>
      <c r="D12" s="11"/>
      <c r="E12" s="12">
        <v>400</v>
      </c>
      <c r="F12" s="13">
        <v>650</v>
      </c>
      <c r="G12" s="14"/>
    </row>
    <row r="13" spans="2:7">
      <c r="B13" s="9" t="s">
        <v>12</v>
      </c>
      <c r="C13" s="10"/>
      <c r="D13" s="11"/>
      <c r="E13" s="12">
        <v>7</v>
      </c>
      <c r="F13" s="13">
        <v>6</v>
      </c>
      <c r="G13" s="14"/>
    </row>
    <row r="14" spans="2:7">
      <c r="B14" s="15" t="s">
        <v>13</v>
      </c>
      <c r="C14" s="16"/>
      <c r="D14" s="11"/>
      <c r="E14" s="12">
        <v>1.3</v>
      </c>
      <c r="F14" s="13">
        <v>1.2</v>
      </c>
      <c r="G14" s="14"/>
    </row>
    <row r="15" spans="2:7">
      <c r="B15" s="15" t="s">
        <v>14</v>
      </c>
      <c r="C15" s="16"/>
      <c r="D15" s="11"/>
      <c r="E15" s="12">
        <v>400</v>
      </c>
      <c r="F15" s="13">
        <v>500</v>
      </c>
      <c r="G15" s="14"/>
    </row>
    <row r="16" spans="2:7">
      <c r="B16" s="15" t="s">
        <v>15</v>
      </c>
      <c r="C16" s="16"/>
      <c r="D16" s="11"/>
      <c r="E16" s="12">
        <v>140</v>
      </c>
      <c r="F16" s="13">
        <v>140</v>
      </c>
      <c r="G16" s="14"/>
    </row>
    <row r="17" spans="2:7">
      <c r="B17" s="9" t="s">
        <v>16</v>
      </c>
      <c r="C17" s="10"/>
      <c r="D17" s="11"/>
      <c r="E17" s="12">
        <v>2</v>
      </c>
      <c r="F17" s="13">
        <v>2</v>
      </c>
      <c r="G17" s="14"/>
    </row>
    <row r="18" spans="2:7">
      <c r="B18" s="17"/>
      <c r="C18" s="17"/>
      <c r="D18" s="17"/>
      <c r="E18" s="18"/>
      <c r="F18" s="17"/>
      <c r="G18" s="18"/>
    </row>
    <row r="19" spans="2:7">
      <c r="B19" s="19" t="s">
        <v>17</v>
      </c>
      <c r="C19" s="20"/>
      <c r="D19" s="11"/>
      <c r="E19" s="21">
        <f>SUM(E20:E22)</f>
        <v>10311.428571428571</v>
      </c>
      <c r="F19" s="22">
        <f>SUM(F20:G22)</f>
        <v>5525.7142857142853</v>
      </c>
      <c r="G19" s="23"/>
    </row>
    <row r="20" spans="2:7">
      <c r="B20" s="9" t="s">
        <v>18</v>
      </c>
      <c r="C20" s="10"/>
      <c r="D20" s="11"/>
      <c r="E20" s="21">
        <f>IF(E6&lt;&gt;0,E5/E6,0)</f>
        <v>8571.4285714285706</v>
      </c>
      <c r="F20" s="22">
        <f>IF(F6&lt;&gt;0,F5/F6,0)</f>
        <v>4285.7142857142853</v>
      </c>
      <c r="G20" s="23"/>
    </row>
    <row r="21" spans="2:7">
      <c r="B21" s="9" t="s">
        <v>19</v>
      </c>
      <c r="C21" s="10"/>
      <c r="D21" s="11"/>
      <c r="E21" s="21">
        <f>E15+E16</f>
        <v>540</v>
      </c>
      <c r="F21" s="22">
        <f>F15+F16</f>
        <v>640</v>
      </c>
      <c r="G21" s="23"/>
    </row>
    <row r="22" spans="2:7">
      <c r="B22" s="9" t="s">
        <v>20</v>
      </c>
      <c r="C22" s="10"/>
      <c r="D22" s="11"/>
      <c r="E22" s="21">
        <f>E5*E17/100</f>
        <v>1200</v>
      </c>
      <c r="F22" s="22">
        <f>F5*F17/100</f>
        <v>600</v>
      </c>
      <c r="G22" s="23"/>
    </row>
    <row r="23" spans="2:7">
      <c r="B23" s="17"/>
      <c r="C23" s="17"/>
      <c r="D23" s="17"/>
      <c r="E23" s="18"/>
      <c r="F23" s="17"/>
      <c r="G23" s="18"/>
    </row>
    <row r="24" spans="2:7">
      <c r="B24" s="19" t="s">
        <v>21</v>
      </c>
      <c r="C24" s="20"/>
      <c r="D24" s="11"/>
      <c r="E24" s="24">
        <f>SUM(E25:E28)</f>
        <v>0.14100000000000001</v>
      </c>
      <c r="F24" s="11"/>
      <c r="G24" s="24">
        <f>SUM(G25:G28)</f>
        <v>0.11824999999999999</v>
      </c>
    </row>
    <row r="25" spans="2:7">
      <c r="B25" s="9" t="s">
        <v>22</v>
      </c>
      <c r="C25" s="10"/>
      <c r="D25" s="11"/>
      <c r="E25" s="24">
        <f>E13*E14/100</f>
        <v>9.0999999999999998E-2</v>
      </c>
      <c r="F25" s="11"/>
      <c r="G25" s="24">
        <f>F13*F14/100</f>
        <v>7.1999999999999995E-2</v>
      </c>
    </row>
    <row r="26" spans="2:7">
      <c r="B26" s="9" t="s">
        <v>23</v>
      </c>
      <c r="C26" s="10"/>
      <c r="D26" s="11"/>
      <c r="E26" s="24">
        <f>IF(E7&lt;&gt;0,E8/E7,0)</f>
        <v>2.6666666666666668E-2</v>
      </c>
      <c r="F26" s="11"/>
      <c r="G26" s="24">
        <f>IF(F7&lt;&gt;0,F8/F7,0)</f>
        <v>0.02</v>
      </c>
    </row>
    <row r="27" spans="2:7">
      <c r="B27" s="15" t="s">
        <v>24</v>
      </c>
      <c r="C27" s="16"/>
      <c r="D27" s="11"/>
      <c r="E27" s="24">
        <f>IF(E9&lt;&gt;0,E10/E9,0)</f>
        <v>1.3333333333333334E-2</v>
      </c>
      <c r="F27" s="11"/>
      <c r="G27" s="24">
        <f>IF(F9&lt;&gt;0,F10/F9,0)</f>
        <v>0.01</v>
      </c>
    </row>
    <row r="28" spans="2:7">
      <c r="B28" s="9" t="s">
        <v>25</v>
      </c>
      <c r="C28" s="10"/>
      <c r="D28" s="11"/>
      <c r="E28" s="24">
        <f>IF(E11&lt;&gt;0,E12/E11,0)</f>
        <v>0.01</v>
      </c>
      <c r="F28" s="11"/>
      <c r="G28" s="24">
        <f>IF(F11&lt;&gt;0,F12/F11,0)</f>
        <v>1.6250000000000001E-2</v>
      </c>
    </row>
    <row r="29" spans="2:7">
      <c r="B29" s="17"/>
      <c r="C29" s="17"/>
      <c r="D29" s="25"/>
      <c r="E29" s="26"/>
      <c r="F29" s="25"/>
      <c r="G29" s="26"/>
    </row>
    <row r="30" spans="2:7">
      <c r="B30" s="17"/>
      <c r="C30" s="35" t="s">
        <v>26</v>
      </c>
      <c r="D30" s="36"/>
      <c r="E30" s="36"/>
      <c r="F30" s="36"/>
      <c r="G30" s="37"/>
    </row>
    <row r="31" spans="2:7">
      <c r="B31" s="17"/>
      <c r="C31" s="27"/>
      <c r="D31" s="28" t="str">
        <f>D4</f>
        <v>Peugeot</v>
      </c>
      <c r="E31" s="29"/>
      <c r="F31" s="28" t="str">
        <f>F4</f>
        <v>Renault</v>
      </c>
      <c r="G31" s="29"/>
    </row>
    <row r="32" spans="2:7">
      <c r="B32" s="17"/>
      <c r="C32" s="30" t="s">
        <v>27</v>
      </c>
      <c r="D32" s="31" t="s">
        <v>28</v>
      </c>
      <c r="E32" s="31" t="s">
        <v>29</v>
      </c>
      <c r="F32" s="31" t="s">
        <v>28</v>
      </c>
      <c r="G32" s="31" t="s">
        <v>29</v>
      </c>
    </row>
    <row r="33" spans="2:7">
      <c r="B33" s="17"/>
      <c r="C33" s="32">
        <v>5000</v>
      </c>
      <c r="D33" s="33">
        <f t="shared" ref="D33:D96" si="0">$E$20+$E$25*C33</f>
        <v>9026.4285714285706</v>
      </c>
      <c r="E33" s="34">
        <f>D33/C33</f>
        <v>1.8052857142857142</v>
      </c>
      <c r="F33" s="33">
        <f>$F$20+$G$25*C33</f>
        <v>4645.7142857142853</v>
      </c>
      <c r="G33" s="34">
        <f>F33/C33</f>
        <v>0.92914285714285705</v>
      </c>
    </row>
    <row r="34" spans="2:7">
      <c r="B34" s="17"/>
      <c r="C34" s="32">
        <v>6000</v>
      </c>
      <c r="D34" s="33">
        <f t="shared" si="0"/>
        <v>9117.4285714285706</v>
      </c>
      <c r="E34" s="34">
        <f t="shared" ref="E34:E97" si="1">D34/C34</f>
        <v>1.5195714285714284</v>
      </c>
      <c r="F34" s="33">
        <f>$F$20+$G$25*C34</f>
        <v>4717.7142857142853</v>
      </c>
      <c r="G34" s="34">
        <f t="shared" ref="G34:G97" si="2">F34/C34</f>
        <v>0.78628571428571425</v>
      </c>
    </row>
    <row r="35" spans="2:7">
      <c r="B35" s="17"/>
      <c r="C35" s="32">
        <v>7000</v>
      </c>
      <c r="D35" s="33">
        <f t="shared" si="0"/>
        <v>9208.4285714285706</v>
      </c>
      <c r="E35" s="34">
        <f t="shared" si="1"/>
        <v>1.3154897959183673</v>
      </c>
      <c r="F35" s="33">
        <f>$F$20+$G$25*C35</f>
        <v>4789.7142857142853</v>
      </c>
      <c r="G35" s="34">
        <f t="shared" si="2"/>
        <v>0.68424489795918364</v>
      </c>
    </row>
    <row r="36" spans="2:7">
      <c r="B36" s="17"/>
      <c r="C36" s="32">
        <v>8000</v>
      </c>
      <c r="D36" s="33">
        <f t="shared" si="0"/>
        <v>9299.4285714285706</v>
      </c>
      <c r="E36" s="34">
        <f t="shared" si="1"/>
        <v>1.1624285714285714</v>
      </c>
      <c r="F36" s="33">
        <f>$F$20+$G$25*C36</f>
        <v>4861.7142857142853</v>
      </c>
      <c r="G36" s="34">
        <f t="shared" si="2"/>
        <v>0.60771428571428565</v>
      </c>
    </row>
    <row r="37" spans="2:7">
      <c r="B37" s="17"/>
      <c r="C37" s="32">
        <v>9000</v>
      </c>
      <c r="D37" s="33">
        <f t="shared" si="0"/>
        <v>9390.4285714285706</v>
      </c>
      <c r="E37" s="34">
        <f t="shared" si="1"/>
        <v>1.0433809523809523</v>
      </c>
      <c r="F37" s="33">
        <f>$F$20+$G$25*C37</f>
        <v>4933.7142857142853</v>
      </c>
      <c r="G37" s="34">
        <f t="shared" si="2"/>
        <v>0.54819047619047612</v>
      </c>
    </row>
    <row r="38" spans="2:7">
      <c r="B38" s="17"/>
      <c r="C38" s="32">
        <v>10000</v>
      </c>
      <c r="D38" s="33">
        <f t="shared" si="0"/>
        <v>9481.4285714285706</v>
      </c>
      <c r="E38" s="34">
        <f t="shared" si="1"/>
        <v>0.94814285714285707</v>
      </c>
      <c r="F38" s="33">
        <f>$F$20+$G$25*C38</f>
        <v>5005.7142857142853</v>
      </c>
      <c r="G38" s="34">
        <f t="shared" si="2"/>
        <v>0.50057142857142856</v>
      </c>
    </row>
    <row r="39" spans="2:7">
      <c r="B39" s="17"/>
      <c r="C39" s="32">
        <v>11000</v>
      </c>
      <c r="D39" s="33">
        <f t="shared" si="0"/>
        <v>9572.4285714285706</v>
      </c>
      <c r="E39" s="34">
        <f t="shared" si="1"/>
        <v>0.87022077922077912</v>
      </c>
      <c r="F39" s="33">
        <f>$F$20+$G$25*C39</f>
        <v>5077.7142857142853</v>
      </c>
      <c r="G39" s="34">
        <f t="shared" si="2"/>
        <v>0.46161038961038958</v>
      </c>
    </row>
    <row r="40" spans="2:7">
      <c r="B40" s="17"/>
      <c r="C40" s="32">
        <v>12000</v>
      </c>
      <c r="D40" s="33">
        <f t="shared" si="0"/>
        <v>9663.4285714285706</v>
      </c>
      <c r="E40" s="34">
        <f t="shared" si="1"/>
        <v>0.80528571428571427</v>
      </c>
      <c r="F40" s="33">
        <f>$F$20+$G$25*C40</f>
        <v>5149.7142857142853</v>
      </c>
      <c r="G40" s="34">
        <f t="shared" si="2"/>
        <v>0.4291428571428571</v>
      </c>
    </row>
    <row r="41" spans="2:7">
      <c r="B41" s="17"/>
      <c r="C41" s="32">
        <v>13000</v>
      </c>
      <c r="D41" s="33">
        <f t="shared" si="0"/>
        <v>9754.4285714285706</v>
      </c>
      <c r="E41" s="34">
        <f t="shared" si="1"/>
        <v>0.7503406593406593</v>
      </c>
      <c r="F41" s="33">
        <f>$F$20+$G$25*C41</f>
        <v>5221.7142857142853</v>
      </c>
      <c r="G41" s="34">
        <f t="shared" si="2"/>
        <v>0.40167032967032962</v>
      </c>
    </row>
    <row r="42" spans="2:7">
      <c r="B42" s="17"/>
      <c r="C42" s="32">
        <v>14000</v>
      </c>
      <c r="D42" s="33">
        <f t="shared" si="0"/>
        <v>9845.4285714285706</v>
      </c>
      <c r="E42" s="34">
        <f t="shared" si="1"/>
        <v>0.70324489795918366</v>
      </c>
      <c r="F42" s="33">
        <f>$F$20+$G$25*C42</f>
        <v>5293.7142857142853</v>
      </c>
      <c r="G42" s="34">
        <f t="shared" si="2"/>
        <v>0.3781224489795918</v>
      </c>
    </row>
    <row r="43" spans="2:7">
      <c r="B43" s="17"/>
      <c r="C43" s="32">
        <v>15000</v>
      </c>
      <c r="D43" s="33">
        <f t="shared" si="0"/>
        <v>9936.4285714285706</v>
      </c>
      <c r="E43" s="34">
        <f t="shared" si="1"/>
        <v>0.66242857142857137</v>
      </c>
      <c r="F43" s="33">
        <f>$F$20+$G$25*C43</f>
        <v>5365.7142857142853</v>
      </c>
      <c r="G43" s="34">
        <f t="shared" si="2"/>
        <v>0.35771428571428571</v>
      </c>
    </row>
    <row r="44" spans="2:7">
      <c r="B44" s="17"/>
      <c r="C44" s="32">
        <v>16000</v>
      </c>
      <c r="D44" s="33">
        <f t="shared" si="0"/>
        <v>10027.428571428571</v>
      </c>
      <c r="E44" s="34">
        <f t="shared" si="1"/>
        <v>0.62671428571428567</v>
      </c>
      <c r="F44" s="33">
        <f>$F$20+$G$25*C44</f>
        <v>5437.7142857142853</v>
      </c>
      <c r="G44" s="34">
        <f t="shared" si="2"/>
        <v>0.33985714285714286</v>
      </c>
    </row>
    <row r="45" spans="2:7">
      <c r="B45" s="17"/>
      <c r="C45" s="32">
        <v>17000</v>
      </c>
      <c r="D45" s="33">
        <f t="shared" si="0"/>
        <v>10118.428571428571</v>
      </c>
      <c r="E45" s="34">
        <f t="shared" si="1"/>
        <v>0.59520168067226886</v>
      </c>
      <c r="F45" s="33">
        <f>$F$20+$G$25*C45</f>
        <v>5509.7142857142853</v>
      </c>
      <c r="G45" s="34">
        <f t="shared" si="2"/>
        <v>0.32410084033613445</v>
      </c>
    </row>
    <row r="46" spans="2:7">
      <c r="B46" s="17"/>
      <c r="C46" s="32">
        <v>18000</v>
      </c>
      <c r="D46" s="33">
        <f t="shared" si="0"/>
        <v>10209.428571428571</v>
      </c>
      <c r="E46" s="34">
        <f t="shared" si="1"/>
        <v>0.56719047619047613</v>
      </c>
      <c r="F46" s="33">
        <f>$F$20+$G$25*C46</f>
        <v>5581.7142857142853</v>
      </c>
      <c r="G46" s="34">
        <f t="shared" si="2"/>
        <v>0.31009523809523809</v>
      </c>
    </row>
    <row r="47" spans="2:7">
      <c r="B47" s="17"/>
      <c r="C47" s="32">
        <v>19000</v>
      </c>
      <c r="D47" s="33">
        <f t="shared" si="0"/>
        <v>10300.428571428571</v>
      </c>
      <c r="E47" s="34">
        <f t="shared" si="1"/>
        <v>0.54212781954887213</v>
      </c>
      <c r="F47" s="33">
        <f>$F$20+$G$25*C47</f>
        <v>5653.7142857142853</v>
      </c>
      <c r="G47" s="34">
        <f t="shared" si="2"/>
        <v>0.29756390977443609</v>
      </c>
    </row>
    <row r="48" spans="2:7">
      <c r="B48" s="17"/>
      <c r="C48" s="32">
        <v>20000</v>
      </c>
      <c r="D48" s="33">
        <f t="shared" si="0"/>
        <v>10391.428571428571</v>
      </c>
      <c r="E48" s="34">
        <f t="shared" si="1"/>
        <v>0.51957142857142857</v>
      </c>
      <c r="F48" s="33">
        <f>$F$20+$G$25*C48</f>
        <v>5725.7142857142853</v>
      </c>
      <c r="G48" s="34">
        <f t="shared" si="2"/>
        <v>0.28628571428571425</v>
      </c>
    </row>
    <row r="49" spans="2:7">
      <c r="B49" s="17"/>
      <c r="C49" s="32">
        <v>21000</v>
      </c>
      <c r="D49" s="33">
        <f t="shared" si="0"/>
        <v>10482.428571428571</v>
      </c>
      <c r="E49" s="34">
        <f t="shared" si="1"/>
        <v>0.49916326530612243</v>
      </c>
      <c r="F49" s="33">
        <f>$F$20+$G$25*C49</f>
        <v>5797.7142857142853</v>
      </c>
      <c r="G49" s="34">
        <f t="shared" si="2"/>
        <v>0.27608163265306118</v>
      </c>
    </row>
    <row r="50" spans="2:7">
      <c r="B50" s="17"/>
      <c r="C50" s="32">
        <v>22000</v>
      </c>
      <c r="D50" s="33">
        <f t="shared" si="0"/>
        <v>10573.428571428571</v>
      </c>
      <c r="E50" s="34">
        <f t="shared" si="1"/>
        <v>0.4806103896103896</v>
      </c>
      <c r="F50" s="33">
        <f>$F$20+$G$25*C50</f>
        <v>5869.7142857142853</v>
      </c>
      <c r="G50" s="34">
        <f t="shared" si="2"/>
        <v>0.26680519480519477</v>
      </c>
    </row>
    <row r="51" spans="2:7">
      <c r="B51" s="17"/>
      <c r="C51" s="32">
        <v>23000</v>
      </c>
      <c r="D51" s="33">
        <f t="shared" si="0"/>
        <v>10664.428571428571</v>
      </c>
      <c r="E51" s="34">
        <f t="shared" si="1"/>
        <v>0.4636708074534161</v>
      </c>
      <c r="F51" s="33">
        <f>$F$20+$G$25*C51</f>
        <v>5941.7142857142853</v>
      </c>
      <c r="G51" s="34">
        <f t="shared" si="2"/>
        <v>0.25833540372670805</v>
      </c>
    </row>
    <row r="52" spans="2:7">
      <c r="B52" s="17"/>
      <c r="C52" s="32">
        <v>24000</v>
      </c>
      <c r="D52" s="33">
        <f t="shared" si="0"/>
        <v>10755.428571428571</v>
      </c>
      <c r="E52" s="34">
        <f t="shared" si="1"/>
        <v>0.44814285714285712</v>
      </c>
      <c r="F52" s="33">
        <f>$F$20+$G$25*C52</f>
        <v>6013.7142857142853</v>
      </c>
      <c r="G52" s="34">
        <f t="shared" si="2"/>
        <v>0.25057142857142856</v>
      </c>
    </row>
    <row r="53" spans="2:7">
      <c r="B53" s="17"/>
      <c r="C53" s="32">
        <v>25000</v>
      </c>
      <c r="D53" s="33">
        <f t="shared" si="0"/>
        <v>10846.428571428571</v>
      </c>
      <c r="E53" s="34">
        <f t="shared" si="1"/>
        <v>0.43385714285714283</v>
      </c>
      <c r="F53" s="33">
        <f>$F$20+$G$25*C53</f>
        <v>6085.7142857142853</v>
      </c>
      <c r="G53" s="34">
        <f t="shared" si="2"/>
        <v>0.24342857142857141</v>
      </c>
    </row>
    <row r="54" spans="2:7">
      <c r="B54" s="17"/>
      <c r="C54" s="32">
        <v>26000</v>
      </c>
      <c r="D54" s="33">
        <f t="shared" si="0"/>
        <v>10937.428571428571</v>
      </c>
      <c r="E54" s="34">
        <f t="shared" si="1"/>
        <v>0.42067032967032963</v>
      </c>
      <c r="F54" s="33">
        <f>$F$20+$G$25*C54</f>
        <v>6157.7142857142853</v>
      </c>
      <c r="G54" s="34">
        <f t="shared" si="2"/>
        <v>0.23683516483516481</v>
      </c>
    </row>
    <row r="55" spans="2:7">
      <c r="B55" s="17"/>
      <c r="C55" s="32">
        <v>27000</v>
      </c>
      <c r="D55" s="33">
        <f t="shared" si="0"/>
        <v>11028.428571428571</v>
      </c>
      <c r="E55" s="34">
        <f t="shared" si="1"/>
        <v>0.40846031746031741</v>
      </c>
      <c r="F55" s="33">
        <f>$F$20+$G$25*C55</f>
        <v>6229.7142857142853</v>
      </c>
      <c r="G55" s="34">
        <f t="shared" si="2"/>
        <v>0.2307301587301587</v>
      </c>
    </row>
    <row r="56" spans="2:7">
      <c r="B56" s="17"/>
      <c r="C56" s="32">
        <v>28000</v>
      </c>
      <c r="D56" s="33">
        <f t="shared" si="0"/>
        <v>11119.428571428571</v>
      </c>
      <c r="E56" s="34">
        <f t="shared" si="1"/>
        <v>0.39712244897959181</v>
      </c>
      <c r="F56" s="33">
        <f>$F$20+$G$25*C56</f>
        <v>6301.7142857142853</v>
      </c>
      <c r="G56" s="34">
        <f t="shared" si="2"/>
        <v>0.2250612244897959</v>
      </c>
    </row>
    <row r="57" spans="2:7">
      <c r="B57" s="17"/>
      <c r="C57" s="32">
        <v>29000</v>
      </c>
      <c r="D57" s="33">
        <f t="shared" si="0"/>
        <v>11210.428571428571</v>
      </c>
      <c r="E57" s="34">
        <f t="shared" si="1"/>
        <v>0.38656650246305418</v>
      </c>
      <c r="F57" s="33">
        <f>$F$20+$G$25*C57</f>
        <v>6373.7142857142853</v>
      </c>
      <c r="G57" s="34">
        <f t="shared" si="2"/>
        <v>0.21978325123152709</v>
      </c>
    </row>
    <row r="58" spans="2:7">
      <c r="B58" s="17"/>
      <c r="C58" s="32">
        <v>30000</v>
      </c>
      <c r="D58" s="33">
        <f t="shared" si="0"/>
        <v>11301.428571428571</v>
      </c>
      <c r="E58" s="34">
        <f t="shared" si="1"/>
        <v>0.37671428571428567</v>
      </c>
      <c r="F58" s="33">
        <f>$F$20+$G$25*C58</f>
        <v>6445.7142857142853</v>
      </c>
      <c r="G58" s="34">
        <f t="shared" si="2"/>
        <v>0.21485714285714286</v>
      </c>
    </row>
    <row r="59" spans="2:7">
      <c r="B59" s="17"/>
      <c r="C59" s="32">
        <v>31000</v>
      </c>
      <c r="D59" s="33">
        <f t="shared" si="0"/>
        <v>11392.428571428571</v>
      </c>
      <c r="E59" s="34">
        <f t="shared" si="1"/>
        <v>0.36749769585253456</v>
      </c>
      <c r="F59" s="33">
        <f>$F$20+$G$25*C59</f>
        <v>6517.7142857142853</v>
      </c>
      <c r="G59" s="34">
        <f t="shared" si="2"/>
        <v>0.21024884792626727</v>
      </c>
    </row>
    <row r="60" spans="2:7">
      <c r="B60" s="17"/>
      <c r="C60" s="32">
        <v>32000</v>
      </c>
      <c r="D60" s="33">
        <f t="shared" si="0"/>
        <v>11483.428571428571</v>
      </c>
      <c r="E60" s="34">
        <f t="shared" si="1"/>
        <v>0.35885714285714282</v>
      </c>
      <c r="F60" s="33">
        <f>$F$20+$G$25*C60</f>
        <v>6589.7142857142853</v>
      </c>
      <c r="G60" s="34">
        <f t="shared" si="2"/>
        <v>0.20592857142857141</v>
      </c>
    </row>
    <row r="61" spans="2:7">
      <c r="B61" s="17"/>
      <c r="C61" s="32">
        <v>33000</v>
      </c>
      <c r="D61" s="33">
        <f t="shared" si="0"/>
        <v>11574.428571428571</v>
      </c>
      <c r="E61" s="34">
        <f t="shared" si="1"/>
        <v>0.35074025974025974</v>
      </c>
      <c r="F61" s="33">
        <f>$F$20+$G$25*C61</f>
        <v>6661.7142857142853</v>
      </c>
      <c r="G61" s="34">
        <f t="shared" si="2"/>
        <v>0.20187012987012987</v>
      </c>
    </row>
    <row r="62" spans="2:7">
      <c r="B62" s="17"/>
      <c r="C62" s="32">
        <v>34000</v>
      </c>
      <c r="D62" s="33">
        <f t="shared" si="0"/>
        <v>11665.428571428571</v>
      </c>
      <c r="E62" s="34">
        <f t="shared" si="1"/>
        <v>0.34310084033613442</v>
      </c>
      <c r="F62" s="33">
        <f>$F$20+$G$25*C62</f>
        <v>6733.7142857142853</v>
      </c>
      <c r="G62" s="34">
        <f t="shared" si="2"/>
        <v>0.1980504201680672</v>
      </c>
    </row>
    <row r="63" spans="2:7">
      <c r="B63" s="17"/>
      <c r="C63" s="32">
        <v>35000</v>
      </c>
      <c r="D63" s="33">
        <f t="shared" si="0"/>
        <v>11756.428571428571</v>
      </c>
      <c r="E63" s="34">
        <f t="shared" si="1"/>
        <v>0.33589795918367343</v>
      </c>
      <c r="F63" s="33">
        <f>$F$20+$G$25*C63</f>
        <v>6805.7142857142853</v>
      </c>
      <c r="G63" s="34">
        <f t="shared" si="2"/>
        <v>0.19444897959183671</v>
      </c>
    </row>
    <row r="64" spans="2:7">
      <c r="B64" s="17"/>
      <c r="C64" s="32">
        <v>36000</v>
      </c>
      <c r="D64" s="33">
        <f t="shared" si="0"/>
        <v>11847.428571428571</v>
      </c>
      <c r="E64" s="34">
        <f t="shared" si="1"/>
        <v>0.32909523809523805</v>
      </c>
      <c r="F64" s="33">
        <f>$F$20+$G$25*C64</f>
        <v>6877.7142857142853</v>
      </c>
      <c r="G64" s="34">
        <f t="shared" si="2"/>
        <v>0.19104761904761905</v>
      </c>
    </row>
    <row r="65" spans="2:7">
      <c r="B65" s="17"/>
      <c r="C65" s="32">
        <v>37000</v>
      </c>
      <c r="D65" s="33">
        <f t="shared" si="0"/>
        <v>11938.428571428571</v>
      </c>
      <c r="E65" s="34">
        <f t="shared" si="1"/>
        <v>0.32266023166023167</v>
      </c>
      <c r="F65" s="33">
        <f>$F$20+$G$25*C65</f>
        <v>6949.7142857142853</v>
      </c>
      <c r="G65" s="34">
        <f t="shared" si="2"/>
        <v>0.18783011583011583</v>
      </c>
    </row>
    <row r="66" spans="2:7">
      <c r="B66" s="17"/>
      <c r="C66" s="32">
        <v>38000</v>
      </c>
      <c r="D66" s="33">
        <f t="shared" si="0"/>
        <v>12029.428571428571</v>
      </c>
      <c r="E66" s="34">
        <f t="shared" si="1"/>
        <v>0.31656390977443605</v>
      </c>
      <c r="F66" s="33">
        <f>$F$20+$G$25*C66</f>
        <v>7021.7142857142853</v>
      </c>
      <c r="G66" s="34">
        <f t="shared" si="2"/>
        <v>0.18478195488721805</v>
      </c>
    </row>
    <row r="67" spans="2:7">
      <c r="B67" s="17"/>
      <c r="C67" s="32">
        <v>39000</v>
      </c>
      <c r="D67" s="33">
        <f t="shared" si="0"/>
        <v>12120.428571428571</v>
      </c>
      <c r="E67" s="34">
        <f t="shared" si="1"/>
        <v>0.31078021978021975</v>
      </c>
      <c r="F67" s="33">
        <f>$F$20+$G$25*C67</f>
        <v>7093.7142857142853</v>
      </c>
      <c r="G67" s="34">
        <f t="shared" si="2"/>
        <v>0.18189010989010987</v>
      </c>
    </row>
    <row r="68" spans="2:7">
      <c r="B68" s="17"/>
      <c r="C68" s="32">
        <v>40000</v>
      </c>
      <c r="D68" s="33">
        <f t="shared" si="0"/>
        <v>12211.428571428571</v>
      </c>
      <c r="E68" s="34">
        <f t="shared" si="1"/>
        <v>0.30528571428571427</v>
      </c>
      <c r="F68" s="33">
        <f>$F$20+$G$25*C68</f>
        <v>7165.7142857142853</v>
      </c>
      <c r="G68" s="34">
        <f t="shared" si="2"/>
        <v>0.17914285714285713</v>
      </c>
    </row>
    <row r="69" spans="2:7">
      <c r="B69" s="17"/>
      <c r="C69" s="32">
        <v>41000</v>
      </c>
      <c r="D69" s="33">
        <f t="shared" si="0"/>
        <v>12302.428571428571</v>
      </c>
      <c r="E69" s="34">
        <f t="shared" si="1"/>
        <v>0.30005923344947733</v>
      </c>
      <c r="F69" s="33">
        <f>$F$20+$G$25*C69</f>
        <v>7237.7142857142853</v>
      </c>
      <c r="G69" s="34">
        <f t="shared" si="2"/>
        <v>0.17652961672473866</v>
      </c>
    </row>
    <row r="70" spans="2:7">
      <c r="B70" s="17"/>
      <c r="C70" s="32">
        <v>42000</v>
      </c>
      <c r="D70" s="33">
        <f t="shared" si="0"/>
        <v>12393.428571428571</v>
      </c>
      <c r="E70" s="34">
        <f t="shared" si="1"/>
        <v>0.2950816326530612</v>
      </c>
      <c r="F70" s="33">
        <f>$F$20+$G$25*C70</f>
        <v>7309.7142857142844</v>
      </c>
      <c r="G70" s="34">
        <f t="shared" si="2"/>
        <v>0.17404081632653057</v>
      </c>
    </row>
    <row r="71" spans="2:7">
      <c r="B71" s="17"/>
      <c r="C71" s="32">
        <v>43000</v>
      </c>
      <c r="D71" s="33">
        <f t="shared" si="0"/>
        <v>12484.428571428571</v>
      </c>
      <c r="E71" s="34">
        <f t="shared" si="1"/>
        <v>0.29033554817275747</v>
      </c>
      <c r="F71" s="33">
        <f>$F$20+$G$25*C71</f>
        <v>7381.7142857142844</v>
      </c>
      <c r="G71" s="34">
        <f t="shared" si="2"/>
        <v>0.1716677740863787</v>
      </c>
    </row>
    <row r="72" spans="2:7">
      <c r="B72" s="17"/>
      <c r="C72" s="32">
        <v>44000</v>
      </c>
      <c r="D72" s="33">
        <f t="shared" si="0"/>
        <v>12575.428571428571</v>
      </c>
      <c r="E72" s="34">
        <f t="shared" si="1"/>
        <v>0.28580519480519478</v>
      </c>
      <c r="F72" s="33">
        <f>$F$20+$G$25*C72</f>
        <v>7453.7142857142844</v>
      </c>
      <c r="G72" s="34">
        <f t="shared" si="2"/>
        <v>0.16940259740259736</v>
      </c>
    </row>
    <row r="73" spans="2:7">
      <c r="B73" s="17"/>
      <c r="C73" s="32">
        <v>45000</v>
      </c>
      <c r="D73" s="33">
        <f t="shared" si="0"/>
        <v>12666.428571428571</v>
      </c>
      <c r="E73" s="34">
        <f t="shared" si="1"/>
        <v>0.28147619047619044</v>
      </c>
      <c r="F73" s="33">
        <f>$F$20+$G$25*C73</f>
        <v>7525.7142857142844</v>
      </c>
      <c r="G73" s="34">
        <f t="shared" si="2"/>
        <v>0.16723809523809521</v>
      </c>
    </row>
    <row r="74" spans="2:7">
      <c r="B74" s="17"/>
      <c r="C74" s="32">
        <v>46000</v>
      </c>
      <c r="D74" s="33">
        <f t="shared" si="0"/>
        <v>12757.428571428571</v>
      </c>
      <c r="E74" s="34">
        <f t="shared" si="1"/>
        <v>0.27733540372670806</v>
      </c>
      <c r="F74" s="33">
        <f>$F$20+$G$25*C74</f>
        <v>7597.7142857142844</v>
      </c>
      <c r="G74" s="34">
        <f t="shared" si="2"/>
        <v>0.165167701863354</v>
      </c>
    </row>
    <row r="75" spans="2:7">
      <c r="B75" s="17"/>
      <c r="C75" s="32">
        <v>47000</v>
      </c>
      <c r="D75" s="33">
        <f t="shared" si="0"/>
        <v>12848.428571428571</v>
      </c>
      <c r="E75" s="34">
        <f t="shared" si="1"/>
        <v>0.273370820668693</v>
      </c>
      <c r="F75" s="33">
        <f>$F$20+$G$25*C75</f>
        <v>7669.7142857142844</v>
      </c>
      <c r="G75" s="34">
        <f t="shared" si="2"/>
        <v>0.16318541033434647</v>
      </c>
    </row>
    <row r="76" spans="2:7">
      <c r="B76" s="17"/>
      <c r="C76" s="32">
        <v>48000</v>
      </c>
      <c r="D76" s="33">
        <f t="shared" si="0"/>
        <v>12939.428571428571</v>
      </c>
      <c r="E76" s="34">
        <f t="shared" si="1"/>
        <v>0.26957142857142857</v>
      </c>
      <c r="F76" s="33">
        <f>$F$20+$G$25*C76</f>
        <v>7741.7142857142844</v>
      </c>
      <c r="G76" s="34">
        <f t="shared" si="2"/>
        <v>0.16128571428571425</v>
      </c>
    </row>
    <row r="77" spans="2:7">
      <c r="B77" s="17"/>
      <c r="C77" s="32">
        <v>49000</v>
      </c>
      <c r="D77" s="33">
        <f t="shared" si="0"/>
        <v>13030.428571428571</v>
      </c>
      <c r="E77" s="34">
        <f t="shared" si="1"/>
        <v>0.2659271137026239</v>
      </c>
      <c r="F77" s="33">
        <f>$F$20+$G$25*C77</f>
        <v>7813.7142857142844</v>
      </c>
      <c r="G77" s="34">
        <f t="shared" si="2"/>
        <v>0.15946355685131192</v>
      </c>
    </row>
    <row r="78" spans="2:7">
      <c r="B78" s="17"/>
      <c r="C78" s="32">
        <v>50000</v>
      </c>
      <c r="D78" s="33">
        <f t="shared" si="0"/>
        <v>13121.428571428571</v>
      </c>
      <c r="E78" s="34">
        <f t="shared" si="1"/>
        <v>0.2624285714285714</v>
      </c>
      <c r="F78" s="33">
        <f>$F$20+$G$25*C78</f>
        <v>7885.7142857142844</v>
      </c>
      <c r="G78" s="34">
        <f t="shared" si="2"/>
        <v>0.1577142857142857</v>
      </c>
    </row>
    <row r="79" spans="2:7">
      <c r="B79" s="17"/>
      <c r="C79" s="32">
        <v>51000</v>
      </c>
      <c r="D79" s="33">
        <f t="shared" si="0"/>
        <v>13212.428571428571</v>
      </c>
      <c r="E79" s="34">
        <f t="shared" si="1"/>
        <v>0.25906722689075629</v>
      </c>
      <c r="F79" s="33">
        <f>$F$20+$G$25*C79</f>
        <v>7957.7142857142844</v>
      </c>
      <c r="G79" s="34">
        <f t="shared" si="2"/>
        <v>0.15603361344537814</v>
      </c>
    </row>
    <row r="80" spans="2:7">
      <c r="B80" s="17"/>
      <c r="C80" s="32">
        <v>52000</v>
      </c>
      <c r="D80" s="33">
        <f t="shared" si="0"/>
        <v>13303.428571428571</v>
      </c>
      <c r="E80" s="34">
        <f t="shared" si="1"/>
        <v>0.25583516483516483</v>
      </c>
      <c r="F80" s="33">
        <f>$F$20+$G$25*C80</f>
        <v>8029.7142857142844</v>
      </c>
      <c r="G80" s="34">
        <f t="shared" si="2"/>
        <v>0.15441758241758238</v>
      </c>
    </row>
    <row r="81" spans="2:7">
      <c r="B81" s="17"/>
      <c r="C81" s="32">
        <v>53000</v>
      </c>
      <c r="D81" s="33">
        <f t="shared" si="0"/>
        <v>13394.428571428571</v>
      </c>
      <c r="E81" s="34">
        <f t="shared" si="1"/>
        <v>0.2527250673854447</v>
      </c>
      <c r="F81" s="33">
        <f>$F$20+$G$25*C81</f>
        <v>8101.7142857142844</v>
      </c>
      <c r="G81" s="34">
        <f t="shared" si="2"/>
        <v>0.15286253369272235</v>
      </c>
    </row>
    <row r="82" spans="2:7">
      <c r="B82" s="17"/>
      <c r="C82" s="32">
        <v>54000</v>
      </c>
      <c r="D82" s="33">
        <f t="shared" si="0"/>
        <v>13485.428571428571</v>
      </c>
      <c r="E82" s="34">
        <f t="shared" si="1"/>
        <v>0.24973015873015872</v>
      </c>
      <c r="F82" s="33">
        <f>$F$20+$G$25*C82</f>
        <v>8173.7142857142844</v>
      </c>
      <c r="G82" s="34">
        <f t="shared" si="2"/>
        <v>0.15136507936507934</v>
      </c>
    </row>
    <row r="83" spans="2:7">
      <c r="B83" s="17"/>
      <c r="C83" s="32">
        <v>55000</v>
      </c>
      <c r="D83" s="33">
        <f t="shared" si="0"/>
        <v>13576.428571428571</v>
      </c>
      <c r="E83" s="34">
        <f t="shared" si="1"/>
        <v>0.24684415584415584</v>
      </c>
      <c r="F83" s="33">
        <f>$F$20+$G$25*C83</f>
        <v>8245.7142857142844</v>
      </c>
      <c r="G83" s="34">
        <f t="shared" si="2"/>
        <v>0.1499220779220779</v>
      </c>
    </row>
    <row r="84" spans="2:7">
      <c r="B84" s="17"/>
      <c r="C84" s="32">
        <v>56000</v>
      </c>
      <c r="D84" s="33">
        <f t="shared" si="0"/>
        <v>13667.428571428571</v>
      </c>
      <c r="E84" s="34">
        <f t="shared" si="1"/>
        <v>0.24406122448979589</v>
      </c>
      <c r="F84" s="33">
        <f>$F$20+$G$25*C84</f>
        <v>8317.7142857142844</v>
      </c>
      <c r="G84" s="34">
        <f t="shared" si="2"/>
        <v>0.14853061224489794</v>
      </c>
    </row>
    <row r="85" spans="2:7">
      <c r="B85" s="17"/>
      <c r="C85" s="32">
        <v>57000</v>
      </c>
      <c r="D85" s="33">
        <f t="shared" si="0"/>
        <v>13758.428571428571</v>
      </c>
      <c r="E85" s="34">
        <f t="shared" si="1"/>
        <v>0.24137593984962405</v>
      </c>
      <c r="F85" s="33">
        <f>$F$20+$G$25*C85</f>
        <v>8389.7142857142862</v>
      </c>
      <c r="G85" s="34">
        <f t="shared" si="2"/>
        <v>0.14718796992481203</v>
      </c>
    </row>
    <row r="86" spans="2:7">
      <c r="B86" s="17"/>
      <c r="C86" s="32">
        <v>58000</v>
      </c>
      <c r="D86" s="33">
        <f t="shared" si="0"/>
        <v>13849.428571428571</v>
      </c>
      <c r="E86" s="34">
        <f t="shared" si="1"/>
        <v>0.23878325123152708</v>
      </c>
      <c r="F86" s="33">
        <f>$F$20+$G$25*C86</f>
        <v>8461.7142857142862</v>
      </c>
      <c r="G86" s="34">
        <f t="shared" si="2"/>
        <v>0.14589162561576355</v>
      </c>
    </row>
    <row r="87" spans="2:7">
      <c r="B87" s="17"/>
      <c r="C87" s="32">
        <v>59000</v>
      </c>
      <c r="D87" s="33">
        <f t="shared" si="0"/>
        <v>13940.428571428571</v>
      </c>
      <c r="E87" s="34">
        <f t="shared" si="1"/>
        <v>0.23627845036319611</v>
      </c>
      <c r="F87" s="33">
        <f>$F$20+$G$25*C87</f>
        <v>8533.7142857142862</v>
      </c>
      <c r="G87" s="34">
        <f t="shared" si="2"/>
        <v>0.14463922518159808</v>
      </c>
    </row>
    <row r="88" spans="2:7">
      <c r="B88" s="17"/>
      <c r="C88" s="32">
        <v>60000</v>
      </c>
      <c r="D88" s="33">
        <f t="shared" si="0"/>
        <v>14031.428571428571</v>
      </c>
      <c r="E88" s="34">
        <f t="shared" si="1"/>
        <v>0.23385714285714285</v>
      </c>
      <c r="F88" s="33">
        <f>$F$20+$G$25*C88</f>
        <v>8605.7142857142862</v>
      </c>
      <c r="G88" s="34">
        <f t="shared" si="2"/>
        <v>0.14342857142857143</v>
      </c>
    </row>
    <row r="89" spans="2:7">
      <c r="B89" s="17"/>
      <c r="C89" s="32">
        <v>61000</v>
      </c>
      <c r="D89" s="33">
        <f t="shared" si="0"/>
        <v>14122.428571428571</v>
      </c>
      <c r="E89" s="34">
        <f t="shared" si="1"/>
        <v>0.23151522248243558</v>
      </c>
      <c r="F89" s="33">
        <f>$F$20+$G$25*C89</f>
        <v>8677.7142857142862</v>
      </c>
      <c r="G89" s="34">
        <f t="shared" si="2"/>
        <v>0.1422576112412178</v>
      </c>
    </row>
    <row r="90" spans="2:7">
      <c r="B90" s="17"/>
      <c r="C90" s="32">
        <v>62000</v>
      </c>
      <c r="D90" s="33">
        <f t="shared" si="0"/>
        <v>14213.428571428571</v>
      </c>
      <c r="E90" s="34">
        <f t="shared" si="1"/>
        <v>0.22924884792626726</v>
      </c>
      <c r="F90" s="33">
        <f>$F$20+$G$25*C90</f>
        <v>8749.7142857142862</v>
      </c>
      <c r="G90" s="34">
        <f t="shared" si="2"/>
        <v>0.14112442396313366</v>
      </c>
    </row>
    <row r="91" spans="2:7">
      <c r="B91" s="17"/>
      <c r="C91" s="32">
        <v>63000</v>
      </c>
      <c r="D91" s="33">
        <f t="shared" si="0"/>
        <v>14304.428571428571</v>
      </c>
      <c r="E91" s="34">
        <f t="shared" si="1"/>
        <v>0.22705442176870747</v>
      </c>
      <c r="F91" s="33">
        <f>$F$20+$G$25*C91</f>
        <v>8821.7142857142862</v>
      </c>
      <c r="G91" s="34">
        <f t="shared" si="2"/>
        <v>0.14002721088435374</v>
      </c>
    </row>
    <row r="92" spans="2:7">
      <c r="B92" s="17"/>
      <c r="C92" s="32">
        <v>64000</v>
      </c>
      <c r="D92" s="33">
        <f t="shared" si="0"/>
        <v>14395.428571428571</v>
      </c>
      <c r="E92" s="34">
        <f t="shared" si="1"/>
        <v>0.22492857142857142</v>
      </c>
      <c r="F92" s="33">
        <f>$F$20+$G$25*C92</f>
        <v>8893.7142857142862</v>
      </c>
      <c r="G92" s="34">
        <f t="shared" si="2"/>
        <v>0.13896428571428573</v>
      </c>
    </row>
    <row r="93" spans="2:7">
      <c r="B93" s="17"/>
      <c r="C93" s="32">
        <v>65000</v>
      </c>
      <c r="D93" s="33">
        <f t="shared" si="0"/>
        <v>14486.428571428571</v>
      </c>
      <c r="E93" s="34">
        <f t="shared" si="1"/>
        <v>0.22286813186813187</v>
      </c>
      <c r="F93" s="33">
        <f>$F$20+$G$25*C93</f>
        <v>8965.7142857142862</v>
      </c>
      <c r="G93" s="34">
        <f t="shared" si="2"/>
        <v>0.13793406593406593</v>
      </c>
    </row>
    <row r="94" spans="2:7">
      <c r="B94" s="17"/>
      <c r="C94" s="32">
        <v>66000</v>
      </c>
      <c r="D94" s="33">
        <f t="shared" si="0"/>
        <v>14577.428571428571</v>
      </c>
      <c r="E94" s="34">
        <f t="shared" si="1"/>
        <v>0.22087012987012986</v>
      </c>
      <c r="F94" s="33">
        <f>$F$20+$G$25*C94</f>
        <v>9037.7142857142862</v>
      </c>
      <c r="G94" s="34">
        <f t="shared" si="2"/>
        <v>0.13693506493506494</v>
      </c>
    </row>
    <row r="95" spans="2:7">
      <c r="B95" s="17"/>
      <c r="C95" s="32">
        <v>67000</v>
      </c>
      <c r="D95" s="33">
        <f t="shared" si="0"/>
        <v>14668.428571428571</v>
      </c>
      <c r="E95" s="34">
        <f t="shared" si="1"/>
        <v>0.2189317697228145</v>
      </c>
      <c r="F95" s="33">
        <f>$F$20+$G$25*C95</f>
        <v>9109.7142857142862</v>
      </c>
      <c r="G95" s="34">
        <f t="shared" si="2"/>
        <v>0.13596588486140726</v>
      </c>
    </row>
    <row r="96" spans="2:7">
      <c r="B96" s="17"/>
      <c r="C96" s="32">
        <v>68000</v>
      </c>
      <c r="D96" s="33">
        <f t="shared" si="0"/>
        <v>14759.428571428571</v>
      </c>
      <c r="E96" s="34">
        <f t="shared" si="1"/>
        <v>0.21705042016806722</v>
      </c>
      <c r="F96" s="33">
        <f>$F$20+$G$25*C96</f>
        <v>9181.7142857142862</v>
      </c>
      <c r="G96" s="34">
        <f t="shared" si="2"/>
        <v>0.13502521008403362</v>
      </c>
    </row>
    <row r="97" spans="2:7">
      <c r="B97" s="17"/>
      <c r="C97" s="32">
        <v>69000</v>
      </c>
      <c r="D97" s="33">
        <f t="shared" ref="D97:D108" si="3">$E$20+$E$25*C97</f>
        <v>14850.428571428571</v>
      </c>
      <c r="E97" s="34">
        <f t="shared" si="1"/>
        <v>0.21522360248447203</v>
      </c>
      <c r="F97" s="33">
        <f>$F$20+$G$25*C97</f>
        <v>9253.7142857142862</v>
      </c>
      <c r="G97" s="34">
        <f t="shared" si="2"/>
        <v>0.13411180124223604</v>
      </c>
    </row>
    <row r="98" spans="2:7">
      <c r="B98" s="17"/>
      <c r="C98" s="32">
        <v>70000</v>
      </c>
      <c r="D98" s="33">
        <f t="shared" si="3"/>
        <v>14941.428571428571</v>
      </c>
      <c r="E98" s="34">
        <f>D98/C98</f>
        <v>0.21344897959183673</v>
      </c>
      <c r="F98" s="33">
        <f>$F$20+$G$25*C98</f>
        <v>9325.7142857142862</v>
      </c>
      <c r="G98" s="34">
        <f>F98/C98</f>
        <v>0.13322448979591839</v>
      </c>
    </row>
    <row r="99" spans="2:7">
      <c r="B99" s="17"/>
      <c r="C99" s="32">
        <v>71000</v>
      </c>
      <c r="D99" s="33">
        <f t="shared" si="3"/>
        <v>15032.428571428571</v>
      </c>
      <c r="E99" s="34">
        <f t="shared" ref="E99:E108" si="4">D99/C99</f>
        <v>0.21172434607645874</v>
      </c>
      <c r="F99" s="33">
        <f>$F$20+$G$25*C99</f>
        <v>9397.7142857142862</v>
      </c>
      <c r="G99" s="34">
        <f t="shared" ref="G99:G108" si="5">F99/C99</f>
        <v>0.13236217303822939</v>
      </c>
    </row>
    <row r="100" spans="2:7">
      <c r="B100" s="17"/>
      <c r="C100" s="32">
        <v>72000</v>
      </c>
      <c r="D100" s="33">
        <f t="shared" si="3"/>
        <v>15123.428571428571</v>
      </c>
      <c r="E100" s="34">
        <f t="shared" si="4"/>
        <v>0.21004761904761904</v>
      </c>
      <c r="F100" s="33">
        <f>$F$20+$G$25*C100</f>
        <v>9469.7142857142862</v>
      </c>
      <c r="G100" s="34">
        <f t="shared" si="5"/>
        <v>0.13152380952380954</v>
      </c>
    </row>
    <row r="101" spans="2:7">
      <c r="B101" s="17"/>
      <c r="C101" s="32">
        <v>73000</v>
      </c>
      <c r="D101" s="33">
        <f t="shared" si="3"/>
        <v>15214.428571428571</v>
      </c>
      <c r="E101" s="34">
        <f t="shared" si="4"/>
        <v>0.20841682974559686</v>
      </c>
      <c r="F101" s="33">
        <f>$F$20+$G$25*C101</f>
        <v>9541.7142857142862</v>
      </c>
      <c r="G101" s="34">
        <f t="shared" si="5"/>
        <v>0.13070841487279844</v>
      </c>
    </row>
    <row r="102" spans="2:7">
      <c r="B102" s="17"/>
      <c r="C102" s="32">
        <v>74000</v>
      </c>
      <c r="D102" s="33">
        <f t="shared" si="3"/>
        <v>15305.428571428571</v>
      </c>
      <c r="E102" s="34">
        <f t="shared" si="4"/>
        <v>0.20683011583011582</v>
      </c>
      <c r="F102" s="33">
        <f>$F$20+$G$25*C102</f>
        <v>9613.7142857142862</v>
      </c>
      <c r="G102" s="34">
        <f t="shared" si="5"/>
        <v>0.12991505791505792</v>
      </c>
    </row>
    <row r="103" spans="2:7">
      <c r="B103" s="17"/>
      <c r="C103" s="32">
        <v>75000</v>
      </c>
      <c r="D103" s="33">
        <f t="shared" si="3"/>
        <v>15396.428571428571</v>
      </c>
      <c r="E103" s="34">
        <f t="shared" si="4"/>
        <v>0.20528571428571427</v>
      </c>
      <c r="F103" s="33">
        <f>$F$20+$G$25*C103</f>
        <v>9685.7142857142862</v>
      </c>
      <c r="G103" s="34">
        <f t="shared" si="5"/>
        <v>0.12914285714285714</v>
      </c>
    </row>
    <row r="104" spans="2:7">
      <c r="B104" s="17"/>
      <c r="C104" s="32">
        <v>76000</v>
      </c>
      <c r="D104" s="33">
        <f t="shared" si="3"/>
        <v>15487.428571428571</v>
      </c>
      <c r="E104" s="34">
        <f t="shared" si="4"/>
        <v>0.20378195488721804</v>
      </c>
      <c r="F104" s="33">
        <f>$F$20+$G$25*C104</f>
        <v>9757.7142857142862</v>
      </c>
      <c r="G104" s="34">
        <f t="shared" si="5"/>
        <v>0.12839097744360903</v>
      </c>
    </row>
    <row r="105" spans="2:7">
      <c r="B105" s="17"/>
      <c r="C105" s="32">
        <v>77000</v>
      </c>
      <c r="D105" s="33">
        <f t="shared" si="3"/>
        <v>15578.428571428571</v>
      </c>
      <c r="E105" s="34">
        <f t="shared" si="4"/>
        <v>0.20231725417439703</v>
      </c>
      <c r="F105" s="33">
        <f>$F$20+$G$25*C105</f>
        <v>9829.7142857142862</v>
      </c>
      <c r="G105" s="34">
        <f t="shared" si="5"/>
        <v>0.12765862708719852</v>
      </c>
    </row>
    <row r="106" spans="2:7">
      <c r="B106" s="17"/>
      <c r="C106" s="32">
        <v>78000</v>
      </c>
      <c r="D106" s="33">
        <f t="shared" si="3"/>
        <v>15669.428571428571</v>
      </c>
      <c r="E106" s="34">
        <f t="shared" si="4"/>
        <v>0.20089010989010989</v>
      </c>
      <c r="F106" s="33">
        <f>$F$20+$G$25*C106</f>
        <v>9901.7142857142862</v>
      </c>
      <c r="G106" s="34">
        <f t="shared" si="5"/>
        <v>0.12694505494505495</v>
      </c>
    </row>
    <row r="107" spans="2:7">
      <c r="B107" s="17"/>
      <c r="C107" s="32">
        <v>79000</v>
      </c>
      <c r="D107" s="33">
        <f t="shared" si="3"/>
        <v>15760.428571428571</v>
      </c>
      <c r="E107" s="34">
        <f t="shared" si="4"/>
        <v>0.19949909584086797</v>
      </c>
      <c r="F107" s="33">
        <f>$F$20+$G$25*C107</f>
        <v>9973.7142857142862</v>
      </c>
      <c r="G107" s="34">
        <f t="shared" si="5"/>
        <v>0.126249547920434</v>
      </c>
    </row>
    <row r="108" spans="2:7">
      <c r="B108" s="17"/>
      <c r="C108" s="32">
        <v>80000</v>
      </c>
      <c r="D108" s="33">
        <f t="shared" si="3"/>
        <v>15851.428571428571</v>
      </c>
      <c r="E108" s="34">
        <f t="shared" si="4"/>
        <v>0.19814285714285712</v>
      </c>
      <c r="F108" s="33">
        <f>$F$20+$G$25*C108</f>
        <v>10045.714285714286</v>
      </c>
      <c r="G108" s="34">
        <f t="shared" si="5"/>
        <v>0.12557142857142858</v>
      </c>
    </row>
  </sheetData>
  <mergeCells count="40">
    <mergeCell ref="C30:G30"/>
    <mergeCell ref="D31:E31"/>
    <mergeCell ref="F31:G31"/>
    <mergeCell ref="B22:C22"/>
    <mergeCell ref="F22:G22"/>
    <mergeCell ref="B24:C24"/>
    <mergeCell ref="B25:C25"/>
    <mergeCell ref="B26:C26"/>
    <mergeCell ref="B28:C28"/>
    <mergeCell ref="B19:C19"/>
    <mergeCell ref="F19:G19"/>
    <mergeCell ref="B20:C20"/>
    <mergeCell ref="F20:G20"/>
    <mergeCell ref="B21:C21"/>
    <mergeCell ref="F21:G21"/>
    <mergeCell ref="B13:C13"/>
    <mergeCell ref="F13:G13"/>
    <mergeCell ref="F14:G14"/>
    <mergeCell ref="F15:G15"/>
    <mergeCell ref="F16:G16"/>
    <mergeCell ref="B17:C17"/>
    <mergeCell ref="F17:G17"/>
    <mergeCell ref="F9:G9"/>
    <mergeCell ref="F10:G10"/>
    <mergeCell ref="B11:C11"/>
    <mergeCell ref="F11:G11"/>
    <mergeCell ref="B12:C12"/>
    <mergeCell ref="F12:G12"/>
    <mergeCell ref="B6:C6"/>
    <mergeCell ref="F6:G6"/>
    <mergeCell ref="B7:C7"/>
    <mergeCell ref="F7:G7"/>
    <mergeCell ref="B8:C8"/>
    <mergeCell ref="F8:G8"/>
    <mergeCell ref="B2:G2"/>
    <mergeCell ref="B4:C4"/>
    <mergeCell ref="D4:E4"/>
    <mergeCell ref="F4:G4"/>
    <mergeCell ref="B5:C5"/>
    <mergeCell ref="F5:G5"/>
  </mergeCells>
  <dataValidations disablePrompts="1" count="1">
    <dataValidation type="textLength" operator="lessThan" allowBlank="1" showInputMessage="1" showErrorMessage="1" errorTitle="LIMITE DEL TEXTO" error="MENOR QUE 16" sqref="D4:G4">
      <formula1>16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Costos por vehículo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2013-06-29T22:55:34Z</dcterms:created>
  <dcterms:modified xsi:type="dcterms:W3CDTF">2013-06-29T23:23:33Z</dcterms:modified>
</cp:coreProperties>
</file>